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bookViews>
    <workbookView xWindow="0" yWindow="0" windowWidth="28800" windowHeight="12000"/>
  </bookViews>
  <sheets>
    <sheet name="Heat-PEX EVO" sheetId="1" r:id="rId1"/>
    <sheet name="Heat-PEX F&amp;E" sheetId="2" r:id="rId2"/>
    <sheet name="Heat-PEX Comfort" sheetId="3" r:id="rId3"/>
    <sheet name="Heat-PEX Armature" sheetId="4" r:id="rId4"/>
  </sheets>
  <calcPr calcId="162913"/>
</workbook>
</file>

<file path=xl/calcChain.xml><?xml version="1.0" encoding="utf-8"?>
<calcChain xmlns="http://schemas.openxmlformats.org/spreadsheetml/2006/main">
  <c r="J134" i="4" l="1"/>
  <c r="L134" i="4" s="1"/>
  <c r="G134" i="4"/>
  <c r="K134" i="4" s="1"/>
  <c r="L133" i="4"/>
  <c r="J133" i="4"/>
  <c r="G133" i="4"/>
  <c r="K133" i="4" s="1"/>
  <c r="J132" i="4"/>
  <c r="L132" i="4" s="1"/>
  <c r="G132" i="4"/>
  <c r="K132" i="4" s="1"/>
  <c r="L130" i="4"/>
  <c r="J130" i="4"/>
  <c r="G130" i="4"/>
  <c r="K130" i="4" s="1"/>
  <c r="J128" i="4"/>
  <c r="L128" i="4" s="1"/>
  <c r="G128" i="4"/>
  <c r="K128" i="4" s="1"/>
  <c r="L127" i="4"/>
  <c r="J127" i="4"/>
  <c r="G127" i="4"/>
  <c r="K127" i="4" s="1"/>
  <c r="J126" i="4"/>
  <c r="L126" i="4" s="1"/>
  <c r="G126" i="4"/>
  <c r="K126" i="4" s="1"/>
  <c r="L124" i="4"/>
  <c r="J124" i="4"/>
  <c r="G124" i="4"/>
  <c r="K124" i="4" s="1"/>
  <c r="J122" i="4"/>
  <c r="L122" i="4" s="1"/>
  <c r="G122" i="4"/>
  <c r="K122" i="4" s="1"/>
  <c r="L120" i="4"/>
  <c r="J120" i="4"/>
  <c r="G120" i="4"/>
  <c r="K120" i="4" s="1"/>
  <c r="J118" i="4"/>
  <c r="L118" i="4" s="1"/>
  <c r="G118" i="4"/>
  <c r="K118" i="4" s="1"/>
  <c r="L117" i="4"/>
  <c r="J117" i="4"/>
  <c r="G117" i="4"/>
  <c r="K117" i="4" s="1"/>
  <c r="J116" i="4"/>
  <c r="L116" i="4" s="1"/>
  <c r="G116" i="4"/>
  <c r="K116" i="4" s="1"/>
  <c r="L115" i="4"/>
  <c r="J115" i="4"/>
  <c r="G115" i="4"/>
  <c r="K115" i="4" s="1"/>
  <c r="J114" i="4"/>
  <c r="L114" i="4" s="1"/>
  <c r="G114" i="4"/>
  <c r="K114" i="4" s="1"/>
  <c r="L113" i="4"/>
  <c r="J113" i="4"/>
  <c r="G113" i="4"/>
  <c r="K113" i="4" s="1"/>
  <c r="J111" i="4"/>
  <c r="L111" i="4" s="1"/>
  <c r="G111" i="4"/>
  <c r="K111" i="4" s="1"/>
  <c r="L110" i="4"/>
  <c r="J110" i="4"/>
  <c r="G110" i="4"/>
  <c r="K110" i="4" s="1"/>
  <c r="J109" i="4"/>
  <c r="L109" i="4" s="1"/>
  <c r="G109" i="4"/>
  <c r="K109" i="4" s="1"/>
  <c r="L108" i="4"/>
  <c r="J108" i="4"/>
  <c r="G108" i="4"/>
  <c r="K108" i="4" s="1"/>
  <c r="J107" i="4"/>
  <c r="L107" i="4" s="1"/>
  <c r="G107" i="4"/>
  <c r="K107" i="4" s="1"/>
  <c r="L106" i="4"/>
  <c r="J106" i="4"/>
  <c r="G106" i="4"/>
  <c r="K106" i="4" s="1"/>
  <c r="J104" i="4"/>
  <c r="L104" i="4" s="1"/>
  <c r="G104" i="4"/>
  <c r="K104" i="4" s="1"/>
  <c r="L103" i="4"/>
  <c r="J103" i="4"/>
  <c r="G103" i="4"/>
  <c r="K103" i="4" s="1"/>
  <c r="J102" i="4"/>
  <c r="L102" i="4" s="1"/>
  <c r="G102" i="4"/>
  <c r="K102" i="4" s="1"/>
  <c r="L101" i="4"/>
  <c r="J101" i="4"/>
  <c r="G101" i="4"/>
  <c r="K101" i="4" s="1"/>
  <c r="J100" i="4"/>
  <c r="L100" i="4" s="1"/>
  <c r="G100" i="4"/>
  <c r="K100" i="4" s="1"/>
  <c r="L99" i="4"/>
  <c r="J99" i="4"/>
  <c r="G99" i="4"/>
  <c r="K99" i="4" s="1"/>
  <c r="J97" i="4"/>
  <c r="L97" i="4" s="1"/>
  <c r="G97" i="4"/>
  <c r="K97" i="4" s="1"/>
  <c r="L96" i="4"/>
  <c r="J96" i="4"/>
  <c r="G96" i="4"/>
  <c r="K96" i="4" s="1"/>
  <c r="J95" i="4"/>
  <c r="L95" i="4" s="1"/>
  <c r="G95" i="4"/>
  <c r="K95" i="4" s="1"/>
  <c r="L93" i="4"/>
  <c r="J93" i="4"/>
  <c r="G93" i="4"/>
  <c r="K93" i="4" s="1"/>
  <c r="J92" i="4"/>
  <c r="L92" i="4" s="1"/>
  <c r="G92" i="4"/>
  <c r="K92" i="4" s="1"/>
  <c r="L91" i="4"/>
  <c r="J91" i="4"/>
  <c r="G91" i="4"/>
  <c r="K91" i="4" s="1"/>
  <c r="J90" i="4"/>
  <c r="L90" i="4" s="1"/>
  <c r="G90" i="4"/>
  <c r="K90" i="4" s="1"/>
  <c r="L89" i="4"/>
  <c r="J89" i="4"/>
  <c r="G89" i="4"/>
  <c r="K89" i="4" s="1"/>
  <c r="J88" i="4"/>
  <c r="L88" i="4" s="1"/>
  <c r="G88" i="4"/>
  <c r="K88" i="4" s="1"/>
  <c r="L86" i="4"/>
  <c r="J86" i="4"/>
  <c r="G86" i="4"/>
  <c r="K86" i="4" s="1"/>
  <c r="J85" i="4"/>
  <c r="L85" i="4" s="1"/>
  <c r="G85" i="4"/>
  <c r="K85" i="4" s="1"/>
  <c r="L84" i="4"/>
  <c r="J84" i="4"/>
  <c r="G84" i="4"/>
  <c r="K84" i="4" s="1"/>
  <c r="J82" i="4"/>
  <c r="L82" i="4" s="1"/>
  <c r="G82" i="4"/>
  <c r="K82" i="4" s="1"/>
  <c r="L81" i="4"/>
  <c r="J81" i="4"/>
  <c r="G81" i="4"/>
  <c r="K81" i="4" s="1"/>
  <c r="J80" i="4"/>
  <c r="L80" i="4" s="1"/>
  <c r="G80" i="4"/>
  <c r="K80" i="4" s="1"/>
  <c r="L79" i="4"/>
  <c r="J79" i="4"/>
  <c r="G79" i="4"/>
  <c r="K79" i="4" s="1"/>
  <c r="J78" i="4"/>
  <c r="L78" i="4" s="1"/>
  <c r="G78" i="4"/>
  <c r="K78" i="4" s="1"/>
  <c r="L77" i="4"/>
  <c r="J77" i="4"/>
  <c r="G77" i="4"/>
  <c r="K77" i="4" s="1"/>
  <c r="J75" i="4"/>
  <c r="L75" i="4" s="1"/>
  <c r="G75" i="4"/>
  <c r="K75" i="4" s="1"/>
  <c r="L74" i="4"/>
  <c r="J74" i="4"/>
  <c r="G74" i="4"/>
  <c r="K74" i="4" s="1"/>
  <c r="J72" i="4"/>
  <c r="L72" i="4" s="1"/>
  <c r="G72" i="4"/>
  <c r="K72" i="4" s="1"/>
  <c r="L71" i="4"/>
  <c r="J71" i="4"/>
  <c r="G71" i="4"/>
  <c r="K71" i="4" s="1"/>
  <c r="J70" i="4"/>
  <c r="L70" i="4" s="1"/>
  <c r="G70" i="4"/>
  <c r="K70" i="4" s="1"/>
  <c r="L68" i="4"/>
  <c r="J68" i="4"/>
  <c r="G68" i="4"/>
  <c r="K68" i="4" s="1"/>
  <c r="J67" i="4"/>
  <c r="L67" i="4" s="1"/>
  <c r="G67" i="4"/>
  <c r="K67" i="4" s="1"/>
  <c r="L66" i="4"/>
  <c r="J66" i="4"/>
  <c r="G66" i="4"/>
  <c r="K66" i="4" s="1"/>
  <c r="J65" i="4"/>
  <c r="L65" i="4" s="1"/>
  <c r="G65" i="4"/>
  <c r="K65" i="4" s="1"/>
  <c r="L64" i="4"/>
  <c r="J64" i="4"/>
  <c r="G64" i="4"/>
  <c r="K64" i="4" s="1"/>
  <c r="J63" i="4"/>
  <c r="L63" i="4" s="1"/>
  <c r="G63" i="4"/>
  <c r="K63" i="4" s="1"/>
  <c r="L61" i="4"/>
  <c r="J61" i="4"/>
  <c r="G61" i="4"/>
  <c r="K61" i="4" s="1"/>
  <c r="J60" i="4"/>
  <c r="L60" i="4" s="1"/>
  <c r="G60" i="4"/>
  <c r="K60" i="4" s="1"/>
  <c r="L59" i="4"/>
  <c r="J59" i="4"/>
  <c r="G59" i="4"/>
  <c r="K59" i="4" s="1"/>
  <c r="J57" i="4"/>
  <c r="L57" i="4" s="1"/>
  <c r="G57" i="4"/>
  <c r="K57" i="4" s="1"/>
  <c r="L56" i="4"/>
  <c r="J56" i="4"/>
  <c r="G56" i="4"/>
  <c r="K56" i="4" s="1"/>
  <c r="J55" i="4"/>
  <c r="L55" i="4" s="1"/>
  <c r="G55" i="4"/>
  <c r="K55" i="4" s="1"/>
  <c r="L54" i="4"/>
  <c r="J54" i="4"/>
  <c r="G54" i="4"/>
  <c r="K54" i="4" s="1"/>
  <c r="J53" i="4"/>
  <c r="L53" i="4" s="1"/>
  <c r="G53" i="4"/>
  <c r="K53" i="4" s="1"/>
  <c r="L52" i="4"/>
  <c r="J52" i="4"/>
  <c r="G52" i="4"/>
  <c r="K52" i="4" s="1"/>
  <c r="J50" i="4"/>
  <c r="L50" i="4" s="1"/>
  <c r="G50" i="4"/>
  <c r="K50" i="4" s="1"/>
  <c r="L49" i="4"/>
  <c r="J49" i="4"/>
  <c r="G49" i="4"/>
  <c r="K49" i="4" s="1"/>
  <c r="J48" i="4"/>
  <c r="L48" i="4" s="1"/>
  <c r="G48" i="4"/>
  <c r="K48" i="4" s="1"/>
  <c r="L46" i="4"/>
  <c r="J46" i="4"/>
  <c r="G46" i="4"/>
  <c r="K46" i="4" s="1"/>
  <c r="J45" i="4"/>
  <c r="L45" i="4" s="1"/>
  <c r="G45" i="4"/>
  <c r="K45" i="4" s="1"/>
  <c r="L44" i="4"/>
  <c r="J44" i="4"/>
  <c r="G44" i="4"/>
  <c r="K44" i="4" s="1"/>
  <c r="J43" i="4"/>
  <c r="L43" i="4" s="1"/>
  <c r="G43" i="4"/>
  <c r="K43" i="4" s="1"/>
  <c r="L41" i="4"/>
  <c r="J41" i="4"/>
  <c r="G41" i="4"/>
  <c r="K41" i="4" s="1"/>
  <c r="J40" i="4"/>
  <c r="L40" i="4" s="1"/>
  <c r="G40" i="4"/>
  <c r="K40" i="4" s="1"/>
  <c r="L38" i="4"/>
  <c r="J38" i="4"/>
  <c r="G38" i="4"/>
  <c r="K38" i="4" s="1"/>
  <c r="J36" i="4"/>
  <c r="L36" i="4" s="1"/>
  <c r="G36" i="4"/>
  <c r="K36" i="4" s="1"/>
  <c r="L34" i="4"/>
  <c r="J34" i="4"/>
  <c r="G34" i="4"/>
  <c r="K34" i="4" s="1"/>
  <c r="J32" i="4"/>
  <c r="L32" i="4" s="1"/>
  <c r="G32" i="4"/>
  <c r="K32" i="4" s="1"/>
  <c r="L30" i="4"/>
  <c r="J30" i="4"/>
  <c r="G30" i="4"/>
  <c r="K30" i="4" s="1"/>
  <c r="J29" i="4"/>
  <c r="L29" i="4" s="1"/>
  <c r="G29" i="4"/>
  <c r="K29" i="4" s="1"/>
  <c r="L27" i="4"/>
  <c r="J27" i="4"/>
  <c r="G27" i="4"/>
  <c r="K27" i="4" s="1"/>
  <c r="J26" i="4"/>
  <c r="L26" i="4" s="1"/>
  <c r="G26" i="4"/>
  <c r="K26" i="4" s="1"/>
  <c r="L25" i="4"/>
  <c r="J25" i="4"/>
  <c r="G25" i="4"/>
  <c r="K25" i="4" s="1"/>
  <c r="J24" i="4"/>
  <c r="L24" i="4" s="1"/>
  <c r="G24" i="4"/>
  <c r="K24" i="4" s="1"/>
  <c r="L23" i="4"/>
  <c r="J23" i="4"/>
  <c r="G23" i="4"/>
  <c r="K23" i="4" s="1"/>
  <c r="J22" i="4"/>
  <c r="L22" i="4" s="1"/>
  <c r="G22" i="4"/>
  <c r="K22" i="4" s="1"/>
  <c r="L21" i="4"/>
  <c r="J21" i="4"/>
  <c r="G21" i="4"/>
  <c r="K21" i="4" s="1"/>
  <c r="J20" i="4"/>
  <c r="L20" i="4" s="1"/>
  <c r="G20" i="4"/>
  <c r="K20" i="4" s="1"/>
  <c r="L19" i="4"/>
  <c r="J19" i="4"/>
  <c r="G19" i="4"/>
  <c r="K19" i="4" s="1"/>
  <c r="J18" i="4"/>
  <c r="L18" i="4" s="1"/>
  <c r="G18" i="4"/>
  <c r="K18" i="4" s="1"/>
  <c r="L17" i="4"/>
  <c r="J17" i="4"/>
  <c r="G17" i="4"/>
  <c r="K17" i="4" s="1"/>
  <c r="J15" i="4"/>
  <c r="L15" i="4" s="1"/>
  <c r="G15" i="4"/>
  <c r="K15" i="4" s="1"/>
  <c r="L14" i="4"/>
  <c r="J14" i="4"/>
  <c r="G14" i="4"/>
  <c r="K14" i="4" s="1"/>
  <c r="J13" i="4"/>
  <c r="L13" i="4" s="1"/>
  <c r="G13" i="4"/>
  <c r="K13" i="4" s="1"/>
  <c r="L12" i="4"/>
  <c r="J12" i="4"/>
  <c r="G12" i="4"/>
  <c r="K12" i="4" s="1"/>
  <c r="J11" i="4"/>
  <c r="L11" i="4" s="1"/>
  <c r="G11" i="4"/>
  <c r="K11" i="4" s="1"/>
  <c r="L10" i="4"/>
  <c r="J10" i="4"/>
  <c r="G10" i="4"/>
  <c r="K10" i="4" s="1"/>
  <c r="J9" i="4"/>
  <c r="L9" i="4" s="1"/>
  <c r="G9" i="4"/>
  <c r="K9" i="4" s="1"/>
  <c r="L8" i="4"/>
  <c r="J8" i="4"/>
  <c r="G8" i="4"/>
  <c r="K8" i="4" s="1"/>
  <c r="J7" i="4"/>
  <c r="L7" i="4" s="1"/>
  <c r="G7" i="4"/>
  <c r="K7" i="4" s="1"/>
  <c r="L6" i="4"/>
  <c r="J6" i="4"/>
  <c r="G6" i="4"/>
  <c r="K6" i="4" s="1"/>
  <c r="J5" i="4"/>
  <c r="L5" i="4" s="1"/>
  <c r="G5" i="4"/>
  <c r="K5" i="4" s="1"/>
  <c r="J109" i="3"/>
  <c r="G109" i="3"/>
  <c r="I109" i="3" s="1"/>
  <c r="K109" i="3" s="1"/>
  <c r="K108" i="3"/>
  <c r="J108" i="3"/>
  <c r="I108" i="3"/>
  <c r="G108" i="3"/>
  <c r="J107" i="3"/>
  <c r="G107" i="3"/>
  <c r="I107" i="3" s="1"/>
  <c r="K107" i="3" s="1"/>
  <c r="J106" i="3"/>
  <c r="I106" i="3"/>
  <c r="K106" i="3" s="1"/>
  <c r="G106" i="3"/>
  <c r="J105" i="3"/>
  <c r="G105" i="3"/>
  <c r="I105" i="3" s="1"/>
  <c r="K105" i="3" s="1"/>
  <c r="K104" i="3"/>
  <c r="J104" i="3"/>
  <c r="I104" i="3"/>
  <c r="G104" i="3"/>
  <c r="J103" i="3"/>
  <c r="G103" i="3"/>
  <c r="I103" i="3" s="1"/>
  <c r="K103" i="3" s="1"/>
  <c r="K102" i="3"/>
  <c r="J102" i="3"/>
  <c r="I102" i="3"/>
  <c r="G102" i="3"/>
  <c r="J101" i="3"/>
  <c r="G101" i="3"/>
  <c r="I101" i="3" s="1"/>
  <c r="K101" i="3" s="1"/>
  <c r="K100" i="3"/>
  <c r="J100" i="3"/>
  <c r="I100" i="3"/>
  <c r="G100" i="3"/>
  <c r="J99" i="3"/>
  <c r="G99" i="3"/>
  <c r="I99" i="3" s="1"/>
  <c r="K99" i="3" s="1"/>
  <c r="J98" i="3"/>
  <c r="I98" i="3"/>
  <c r="K98" i="3" s="1"/>
  <c r="G98" i="3"/>
  <c r="J97" i="3"/>
  <c r="G97" i="3"/>
  <c r="I97" i="3" s="1"/>
  <c r="K97" i="3" s="1"/>
  <c r="K96" i="3"/>
  <c r="J96" i="3"/>
  <c r="I96" i="3"/>
  <c r="G96" i="3"/>
  <c r="J95" i="3"/>
  <c r="G95" i="3"/>
  <c r="I95" i="3" s="1"/>
  <c r="K95" i="3" s="1"/>
  <c r="K94" i="3"/>
  <c r="J94" i="3"/>
  <c r="I94" i="3"/>
  <c r="G94" i="3"/>
  <c r="J93" i="3"/>
  <c r="G93" i="3"/>
  <c r="I93" i="3" s="1"/>
  <c r="K93" i="3" s="1"/>
  <c r="J92" i="3"/>
  <c r="I92" i="3"/>
  <c r="K92" i="3" s="1"/>
  <c r="G92" i="3"/>
  <c r="J91" i="3"/>
  <c r="G91" i="3"/>
  <c r="I91" i="3" s="1"/>
  <c r="K91" i="3" s="1"/>
  <c r="K90" i="3"/>
  <c r="J90" i="3"/>
  <c r="I90" i="3"/>
  <c r="G90" i="3"/>
  <c r="K86" i="3"/>
  <c r="J86" i="3"/>
  <c r="G86" i="3"/>
  <c r="I86" i="3" s="1"/>
  <c r="K85" i="3"/>
  <c r="J85" i="3"/>
  <c r="I85" i="3"/>
  <c r="G85" i="3"/>
  <c r="K84" i="3"/>
  <c r="J84" i="3"/>
  <c r="G84" i="3"/>
  <c r="I84" i="3" s="1"/>
  <c r="J83" i="3"/>
  <c r="I83" i="3"/>
  <c r="K83" i="3" s="1"/>
  <c r="G83" i="3"/>
  <c r="K82" i="3"/>
  <c r="J82" i="3"/>
  <c r="G82" i="3"/>
  <c r="I82" i="3" s="1"/>
  <c r="J81" i="3"/>
  <c r="I81" i="3"/>
  <c r="K81" i="3" s="1"/>
  <c r="G81" i="3"/>
  <c r="J80" i="3"/>
  <c r="G80" i="3"/>
  <c r="I80" i="3" s="1"/>
  <c r="K80" i="3" s="1"/>
  <c r="K79" i="3"/>
  <c r="J79" i="3"/>
  <c r="I79" i="3"/>
  <c r="G79" i="3"/>
  <c r="K77" i="3"/>
  <c r="J77" i="3"/>
  <c r="G77" i="3"/>
  <c r="I77" i="3" s="1"/>
  <c r="K76" i="3"/>
  <c r="J76" i="3"/>
  <c r="I76" i="3"/>
  <c r="G76" i="3"/>
  <c r="K75" i="3"/>
  <c r="J75" i="3"/>
  <c r="G75" i="3"/>
  <c r="I75" i="3" s="1"/>
  <c r="K74" i="3"/>
  <c r="J74" i="3"/>
  <c r="I74" i="3"/>
  <c r="G74" i="3"/>
  <c r="J73" i="3"/>
  <c r="G73" i="3"/>
  <c r="I73" i="3" s="1"/>
  <c r="K73" i="3" s="1"/>
  <c r="J72" i="3"/>
  <c r="I72" i="3"/>
  <c r="K72" i="3" s="1"/>
  <c r="G72" i="3"/>
  <c r="J71" i="3"/>
  <c r="G71" i="3"/>
  <c r="I71" i="3" s="1"/>
  <c r="K71" i="3" s="1"/>
  <c r="K70" i="3"/>
  <c r="J70" i="3"/>
  <c r="I70" i="3"/>
  <c r="G70" i="3"/>
  <c r="K69" i="3"/>
  <c r="J69" i="3"/>
  <c r="G69" i="3"/>
  <c r="I69" i="3" s="1"/>
  <c r="K68" i="3"/>
  <c r="J68" i="3"/>
  <c r="I68" i="3"/>
  <c r="G68" i="3"/>
  <c r="K66" i="3"/>
  <c r="J66" i="3"/>
  <c r="G66" i="3"/>
  <c r="I66" i="3" s="1"/>
  <c r="J65" i="3"/>
  <c r="I65" i="3"/>
  <c r="K65" i="3" s="1"/>
  <c r="G65" i="3"/>
  <c r="G64" i="3"/>
  <c r="J64" i="3" s="1"/>
  <c r="K63" i="3"/>
  <c r="J63" i="3"/>
  <c r="I63" i="3"/>
  <c r="G63" i="3"/>
  <c r="G62" i="3"/>
  <c r="J62" i="3" s="1"/>
  <c r="K61" i="3"/>
  <c r="J61" i="3"/>
  <c r="I61" i="3"/>
  <c r="G61" i="3"/>
  <c r="G60" i="3"/>
  <c r="J60" i="3" s="1"/>
  <c r="K59" i="3"/>
  <c r="J59" i="3"/>
  <c r="I59" i="3"/>
  <c r="G59" i="3"/>
  <c r="G58" i="3"/>
  <c r="J58" i="3" s="1"/>
  <c r="I57" i="3"/>
  <c r="K57" i="3" s="1"/>
  <c r="G57" i="3"/>
  <c r="J57" i="3" s="1"/>
  <c r="G56" i="3"/>
  <c r="J56" i="3" s="1"/>
  <c r="K54" i="3"/>
  <c r="I54" i="3"/>
  <c r="G54" i="3"/>
  <c r="J54" i="3" s="1"/>
  <c r="G53" i="3"/>
  <c r="J53" i="3" s="1"/>
  <c r="K52" i="3"/>
  <c r="I52" i="3"/>
  <c r="G52" i="3"/>
  <c r="J52" i="3" s="1"/>
  <c r="G51" i="3"/>
  <c r="J51" i="3" s="1"/>
  <c r="K50" i="3"/>
  <c r="I50" i="3"/>
  <c r="G50" i="3"/>
  <c r="J50" i="3" s="1"/>
  <c r="G49" i="3"/>
  <c r="J49" i="3" s="1"/>
  <c r="I48" i="3"/>
  <c r="K48" i="3" s="1"/>
  <c r="G48" i="3"/>
  <c r="J48" i="3" s="1"/>
  <c r="G47" i="3"/>
  <c r="I46" i="3"/>
  <c r="K46" i="3" s="1"/>
  <c r="G46" i="3"/>
  <c r="J46" i="3" s="1"/>
  <c r="G45" i="3"/>
  <c r="G44" i="3"/>
  <c r="K42" i="3"/>
  <c r="J42" i="3"/>
  <c r="G42" i="3"/>
  <c r="I42" i="3" s="1"/>
  <c r="K41" i="3"/>
  <c r="J41" i="3"/>
  <c r="I41" i="3"/>
  <c r="G41" i="3"/>
  <c r="K40" i="3"/>
  <c r="J40" i="3"/>
  <c r="G40" i="3"/>
  <c r="I40" i="3" s="1"/>
  <c r="J39" i="3"/>
  <c r="G39" i="3"/>
  <c r="I39" i="3" s="1"/>
  <c r="K39" i="3" s="1"/>
  <c r="J38" i="3"/>
  <c r="G38" i="3"/>
  <c r="I38" i="3" s="1"/>
  <c r="K38" i="3" s="1"/>
  <c r="I37" i="3"/>
  <c r="K37" i="3" s="1"/>
  <c r="G37" i="3"/>
  <c r="J37" i="3" s="1"/>
  <c r="G36" i="3"/>
  <c r="J36" i="3" s="1"/>
  <c r="I35" i="3"/>
  <c r="K35" i="3" s="1"/>
  <c r="G35" i="3"/>
  <c r="J35" i="3" s="1"/>
  <c r="G34" i="3"/>
  <c r="J34" i="3" s="1"/>
  <c r="I33" i="3"/>
  <c r="K33" i="3" s="1"/>
  <c r="G33" i="3"/>
  <c r="J33" i="3" s="1"/>
  <c r="G32" i="3"/>
  <c r="J32" i="3" s="1"/>
  <c r="I30" i="3"/>
  <c r="K30" i="3" s="1"/>
  <c r="G30" i="3"/>
  <c r="J30" i="3" s="1"/>
  <c r="G29" i="3"/>
  <c r="J29" i="3" s="1"/>
  <c r="I28" i="3"/>
  <c r="K28" i="3" s="1"/>
  <c r="G28" i="3"/>
  <c r="J28" i="3" s="1"/>
  <c r="I27" i="3"/>
  <c r="K27" i="3" s="1"/>
  <c r="G27" i="3"/>
  <c r="J27" i="3" s="1"/>
  <c r="I26" i="3"/>
  <c r="K26" i="3" s="1"/>
  <c r="G26" i="3"/>
  <c r="J26" i="3" s="1"/>
  <c r="I25" i="3"/>
  <c r="K25" i="3" s="1"/>
  <c r="G25" i="3"/>
  <c r="J25" i="3" s="1"/>
  <c r="I24" i="3"/>
  <c r="K24" i="3" s="1"/>
  <c r="G24" i="3"/>
  <c r="J24" i="3" s="1"/>
  <c r="G23" i="3"/>
  <c r="J23" i="3" s="1"/>
  <c r="I22" i="3"/>
  <c r="K22" i="3" s="1"/>
  <c r="G22" i="3"/>
  <c r="J22" i="3" s="1"/>
  <c r="G21" i="3"/>
  <c r="J21" i="3" s="1"/>
  <c r="I20" i="3"/>
  <c r="K20" i="3" s="1"/>
  <c r="G20" i="3"/>
  <c r="J20" i="3" s="1"/>
  <c r="G17" i="3"/>
  <c r="J17" i="3" s="1"/>
  <c r="I15" i="3"/>
  <c r="K15" i="3" s="1"/>
  <c r="G15" i="3"/>
  <c r="J15" i="3" s="1"/>
  <c r="G14" i="3"/>
  <c r="J14" i="3" s="1"/>
  <c r="I13" i="3"/>
  <c r="K13" i="3" s="1"/>
  <c r="G13" i="3"/>
  <c r="J13" i="3" s="1"/>
  <c r="G12" i="3"/>
  <c r="J12" i="3" s="1"/>
  <c r="I11" i="3"/>
  <c r="K11" i="3" s="1"/>
  <c r="G11" i="3"/>
  <c r="J11" i="3" s="1"/>
  <c r="G9" i="3"/>
  <c r="J9" i="3" s="1"/>
  <c r="I8" i="3"/>
  <c r="K8" i="3" s="1"/>
  <c r="G8" i="3"/>
  <c r="J8" i="3" s="1"/>
  <c r="I7" i="3"/>
  <c r="K7" i="3" s="1"/>
  <c r="G7" i="3"/>
  <c r="J7" i="3" s="1"/>
  <c r="I6" i="3"/>
  <c r="K6" i="3" s="1"/>
  <c r="G6" i="3"/>
  <c r="J6" i="3" s="1"/>
  <c r="I5" i="3"/>
  <c r="K5" i="3" s="1"/>
  <c r="G5" i="3"/>
  <c r="J5" i="3" s="1"/>
  <c r="J132" i="2"/>
  <c r="I132" i="2"/>
  <c r="H132" i="2"/>
  <c r="F132" i="2"/>
  <c r="J131" i="2"/>
  <c r="I131" i="2"/>
  <c r="H131" i="2"/>
  <c r="F131" i="2"/>
  <c r="J129" i="2"/>
  <c r="I129" i="2"/>
  <c r="H129" i="2"/>
  <c r="F129" i="2"/>
  <c r="J127" i="2"/>
  <c r="I127" i="2"/>
  <c r="H127" i="2"/>
  <c r="F127" i="2"/>
  <c r="J126" i="2"/>
  <c r="I126" i="2"/>
  <c r="H126" i="2"/>
  <c r="F126" i="2"/>
  <c r="J124" i="2"/>
  <c r="I124" i="2"/>
  <c r="H124" i="2"/>
  <c r="F124" i="2"/>
  <c r="J123" i="2"/>
  <c r="I123" i="2"/>
  <c r="H123" i="2"/>
  <c r="F123" i="2"/>
  <c r="J121" i="2"/>
  <c r="I121" i="2"/>
  <c r="H121" i="2"/>
  <c r="F121" i="2"/>
  <c r="J120" i="2"/>
  <c r="I120" i="2"/>
  <c r="H120" i="2"/>
  <c r="F120" i="2"/>
  <c r="J119" i="2"/>
  <c r="I119" i="2"/>
  <c r="H119" i="2"/>
  <c r="F119" i="2"/>
  <c r="J117" i="2"/>
  <c r="I117" i="2"/>
  <c r="H117" i="2"/>
  <c r="F117" i="2"/>
  <c r="J116" i="2"/>
  <c r="I116" i="2"/>
  <c r="H116" i="2"/>
  <c r="F116" i="2"/>
  <c r="J114" i="2"/>
  <c r="I114" i="2"/>
  <c r="H114" i="2"/>
  <c r="F114" i="2"/>
  <c r="J112" i="2"/>
  <c r="I112" i="2"/>
  <c r="H112" i="2"/>
  <c r="F112" i="2"/>
  <c r="J110" i="2"/>
  <c r="I110" i="2"/>
  <c r="H110" i="2"/>
  <c r="F110" i="2"/>
  <c r="J109" i="2"/>
  <c r="I109" i="2"/>
  <c r="H109" i="2"/>
  <c r="F109" i="2"/>
  <c r="J108" i="2"/>
  <c r="I108" i="2"/>
  <c r="H108" i="2"/>
  <c r="F108" i="2"/>
  <c r="J107" i="2"/>
  <c r="I107" i="2"/>
  <c r="H107" i="2"/>
  <c r="F107" i="2"/>
  <c r="J105" i="2"/>
  <c r="I105" i="2"/>
  <c r="H105" i="2"/>
  <c r="F105" i="2"/>
  <c r="J103" i="2"/>
  <c r="I103" i="2"/>
  <c r="H103" i="2"/>
  <c r="F103" i="2"/>
  <c r="J102" i="2"/>
  <c r="I102" i="2"/>
  <c r="H102" i="2"/>
  <c r="F102" i="2"/>
  <c r="J101" i="2"/>
  <c r="I101" i="2"/>
  <c r="H101" i="2"/>
  <c r="F101" i="2"/>
  <c r="J99" i="2"/>
  <c r="I99" i="2"/>
  <c r="H99" i="2"/>
  <c r="F99" i="2"/>
  <c r="J98" i="2"/>
  <c r="I98" i="2"/>
  <c r="H98" i="2"/>
  <c r="F98" i="2"/>
  <c r="J96" i="2"/>
  <c r="I96" i="2"/>
  <c r="H96" i="2"/>
  <c r="F96" i="2"/>
  <c r="J95" i="2"/>
  <c r="I95" i="2"/>
  <c r="H95" i="2"/>
  <c r="F95" i="2"/>
  <c r="J94" i="2"/>
  <c r="I94" i="2"/>
  <c r="H94" i="2"/>
  <c r="F94" i="2"/>
  <c r="J92" i="2"/>
  <c r="I92" i="2"/>
  <c r="H92" i="2"/>
  <c r="F92" i="2"/>
  <c r="J91" i="2"/>
  <c r="I91" i="2"/>
  <c r="H91" i="2"/>
  <c r="F91" i="2"/>
  <c r="J90" i="2"/>
  <c r="I90" i="2"/>
  <c r="H90" i="2"/>
  <c r="F90" i="2"/>
  <c r="J88" i="2"/>
  <c r="I88" i="2"/>
  <c r="H88" i="2"/>
  <c r="F88" i="2"/>
  <c r="J87" i="2"/>
  <c r="I87" i="2"/>
  <c r="H87" i="2"/>
  <c r="F87" i="2"/>
  <c r="J85" i="2"/>
  <c r="I85" i="2"/>
  <c r="H85" i="2"/>
  <c r="F85" i="2"/>
  <c r="J83" i="2"/>
  <c r="I83" i="2"/>
  <c r="H83" i="2"/>
  <c r="F83" i="2"/>
  <c r="J82" i="2"/>
  <c r="I82" i="2"/>
  <c r="H82" i="2"/>
  <c r="F82" i="2"/>
  <c r="J80" i="2"/>
  <c r="I80" i="2"/>
  <c r="H80" i="2"/>
  <c r="F80" i="2"/>
  <c r="J79" i="2"/>
  <c r="I79" i="2"/>
  <c r="H79" i="2"/>
  <c r="F79" i="2"/>
  <c r="J78" i="2"/>
  <c r="I78" i="2"/>
  <c r="H78" i="2"/>
  <c r="F78" i="2"/>
  <c r="J77" i="2"/>
  <c r="I77" i="2"/>
  <c r="H77" i="2"/>
  <c r="F77" i="2"/>
  <c r="J75" i="2"/>
  <c r="I75" i="2"/>
  <c r="H75" i="2"/>
  <c r="F75" i="2"/>
  <c r="J74" i="2"/>
  <c r="I74" i="2"/>
  <c r="H74" i="2"/>
  <c r="F74" i="2"/>
  <c r="J73" i="2"/>
  <c r="I73" i="2"/>
  <c r="H73" i="2"/>
  <c r="F73" i="2"/>
  <c r="H71" i="2"/>
  <c r="J71" i="2" s="1"/>
  <c r="F71" i="2"/>
  <c r="J70" i="2"/>
  <c r="H70" i="2"/>
  <c r="F70" i="2"/>
  <c r="H69" i="2"/>
  <c r="J69" i="2" s="1"/>
  <c r="F69" i="2"/>
  <c r="J67" i="2"/>
  <c r="I67" i="2"/>
  <c r="H67" i="2"/>
  <c r="F67" i="2"/>
  <c r="J66" i="2"/>
  <c r="I66" i="2"/>
  <c r="H66" i="2"/>
  <c r="F66" i="2"/>
  <c r="J64" i="2"/>
  <c r="I64" i="2"/>
  <c r="H64" i="2"/>
  <c r="F64" i="2"/>
  <c r="J63" i="2"/>
  <c r="I63" i="2"/>
  <c r="H63" i="2"/>
  <c r="F63" i="2"/>
  <c r="J61" i="2"/>
  <c r="I61" i="2"/>
  <c r="H61" i="2"/>
  <c r="F61" i="2"/>
  <c r="J60" i="2"/>
  <c r="I60" i="2"/>
  <c r="H60" i="2"/>
  <c r="F60" i="2"/>
  <c r="J58" i="2"/>
  <c r="I58" i="2"/>
  <c r="H58" i="2"/>
  <c r="F58" i="2"/>
  <c r="J57" i="2"/>
  <c r="I57" i="2"/>
  <c r="H57" i="2"/>
  <c r="F57" i="2"/>
  <c r="J56" i="2"/>
  <c r="I56" i="2"/>
  <c r="H56" i="2"/>
  <c r="F56" i="2"/>
  <c r="J54" i="2"/>
  <c r="I54" i="2"/>
  <c r="H54" i="2"/>
  <c r="F54" i="2"/>
  <c r="J53" i="2"/>
  <c r="I53" i="2"/>
  <c r="H53" i="2"/>
  <c r="F53" i="2"/>
  <c r="J52" i="2"/>
  <c r="I52" i="2"/>
  <c r="H52" i="2"/>
  <c r="F52" i="2"/>
  <c r="J50" i="2"/>
  <c r="I50" i="2"/>
  <c r="H50" i="2"/>
  <c r="F50" i="2"/>
  <c r="J49" i="2"/>
  <c r="I49" i="2"/>
  <c r="H49" i="2"/>
  <c r="F49" i="2"/>
  <c r="J48" i="2"/>
  <c r="I48" i="2"/>
  <c r="H48" i="2"/>
  <c r="F48" i="2"/>
  <c r="J46" i="2"/>
  <c r="I46" i="2"/>
  <c r="H46" i="2"/>
  <c r="F46" i="2"/>
  <c r="J45" i="2"/>
  <c r="I45" i="2"/>
  <c r="H45" i="2"/>
  <c r="F45" i="2"/>
  <c r="J44" i="2"/>
  <c r="I44" i="2"/>
  <c r="H44" i="2"/>
  <c r="F44" i="2"/>
  <c r="J42" i="2"/>
  <c r="I42" i="2"/>
  <c r="H42" i="2"/>
  <c r="F42" i="2"/>
  <c r="J41" i="2"/>
  <c r="I41" i="2"/>
  <c r="H41" i="2"/>
  <c r="F41" i="2"/>
  <c r="J39" i="2"/>
  <c r="I39" i="2"/>
  <c r="H39" i="2"/>
  <c r="F39" i="2"/>
  <c r="J38" i="2"/>
  <c r="I38" i="2"/>
  <c r="H38" i="2"/>
  <c r="F38" i="2"/>
  <c r="J36" i="2"/>
  <c r="I36" i="2"/>
  <c r="H36" i="2"/>
  <c r="F36" i="2"/>
  <c r="J35" i="2"/>
  <c r="I35" i="2"/>
  <c r="H35" i="2"/>
  <c r="F35" i="2"/>
  <c r="J34" i="2"/>
  <c r="I34" i="2"/>
  <c r="H34" i="2"/>
  <c r="F34" i="2"/>
  <c r="J32" i="2"/>
  <c r="I32" i="2"/>
  <c r="H32" i="2"/>
  <c r="F32" i="2"/>
  <c r="J31" i="2"/>
  <c r="I31" i="2"/>
  <c r="H31" i="2"/>
  <c r="F31" i="2"/>
  <c r="J30" i="2"/>
  <c r="I30" i="2"/>
  <c r="H30" i="2"/>
  <c r="F30" i="2"/>
  <c r="J28" i="2"/>
  <c r="I28" i="2"/>
  <c r="H28" i="2"/>
  <c r="F28" i="2"/>
  <c r="J27" i="2"/>
  <c r="I27" i="2"/>
  <c r="H27" i="2"/>
  <c r="F27" i="2"/>
  <c r="J26" i="2"/>
  <c r="I26" i="2"/>
  <c r="H26" i="2"/>
  <c r="F26" i="2"/>
  <c r="J24" i="2"/>
  <c r="I24" i="2"/>
  <c r="H24" i="2"/>
  <c r="F24" i="2"/>
  <c r="J23" i="2"/>
  <c r="I23" i="2"/>
  <c r="H23" i="2"/>
  <c r="F23" i="2"/>
  <c r="J22" i="2"/>
  <c r="I22" i="2"/>
  <c r="H22" i="2"/>
  <c r="F22" i="2"/>
  <c r="J21" i="2"/>
  <c r="I21" i="2"/>
  <c r="H21" i="2"/>
  <c r="F21" i="2"/>
  <c r="J19" i="2"/>
  <c r="I19" i="2"/>
  <c r="H19" i="2"/>
  <c r="F19" i="2"/>
  <c r="J18" i="2"/>
  <c r="I18" i="2"/>
  <c r="H18" i="2"/>
  <c r="F18" i="2"/>
  <c r="J17" i="2"/>
  <c r="I17" i="2"/>
  <c r="H17" i="2"/>
  <c r="F17" i="2"/>
  <c r="J15" i="2"/>
  <c r="I15" i="2"/>
  <c r="H15" i="2"/>
  <c r="F15" i="2"/>
  <c r="J14" i="2"/>
  <c r="I14" i="2"/>
  <c r="H14" i="2"/>
  <c r="F14" i="2"/>
  <c r="J13" i="2"/>
  <c r="I13" i="2"/>
  <c r="I70" i="2" s="1"/>
  <c r="H13" i="2"/>
  <c r="F13" i="2"/>
  <c r="J11" i="2"/>
  <c r="I11" i="2"/>
  <c r="H11" i="2"/>
  <c r="F11" i="2"/>
  <c r="J10" i="2"/>
  <c r="I10" i="2"/>
  <c r="H10" i="2"/>
  <c r="F10" i="2"/>
  <c r="J9" i="2"/>
  <c r="I9" i="2"/>
  <c r="H9" i="2"/>
  <c r="F9" i="2"/>
  <c r="J7" i="2"/>
  <c r="I7" i="2"/>
  <c r="H7" i="2"/>
  <c r="F7" i="2"/>
  <c r="J6" i="2"/>
  <c r="I6" i="2"/>
  <c r="H6" i="2"/>
  <c r="F6" i="2"/>
  <c r="J5" i="2"/>
  <c r="I5" i="2"/>
  <c r="H5" i="2"/>
  <c r="F5" i="2"/>
  <c r="F207" i="1"/>
  <c r="I207" i="1" s="1"/>
  <c r="H206" i="1"/>
  <c r="J206" i="1" s="1"/>
  <c r="F206" i="1"/>
  <c r="I206" i="1" s="1"/>
  <c r="F204" i="1"/>
  <c r="I204" i="1" s="1"/>
  <c r="H202" i="1"/>
  <c r="J202" i="1" s="1"/>
  <c r="F202" i="1"/>
  <c r="I202" i="1" s="1"/>
  <c r="F200" i="1"/>
  <c r="I200" i="1" s="1"/>
  <c r="H198" i="1"/>
  <c r="J198" i="1" s="1"/>
  <c r="F198" i="1"/>
  <c r="I198" i="1" s="1"/>
  <c r="F196" i="1"/>
  <c r="I196" i="1" s="1"/>
  <c r="H195" i="1"/>
  <c r="J195" i="1" s="1"/>
  <c r="F195" i="1"/>
  <c r="I195" i="1" s="1"/>
  <c r="F193" i="1"/>
  <c r="I193" i="1" s="1"/>
  <c r="H192" i="1"/>
  <c r="J192" i="1" s="1"/>
  <c r="F192" i="1"/>
  <c r="I192" i="1" s="1"/>
  <c r="H190" i="1"/>
  <c r="J190" i="1" s="1"/>
  <c r="F190" i="1"/>
  <c r="I190" i="1" s="1"/>
  <c r="H189" i="1"/>
  <c r="J189" i="1" s="1"/>
  <c r="F189" i="1"/>
  <c r="I189" i="1" s="1"/>
  <c r="H188" i="1"/>
  <c r="J188" i="1" s="1"/>
  <c r="F188" i="1"/>
  <c r="I188" i="1" s="1"/>
  <c r="H187" i="1"/>
  <c r="J187" i="1" s="1"/>
  <c r="F187" i="1"/>
  <c r="I187" i="1" s="1"/>
  <c r="H185" i="1"/>
  <c r="J185" i="1" s="1"/>
  <c r="F185" i="1"/>
  <c r="I185" i="1" s="1"/>
  <c r="H184" i="1"/>
  <c r="J184" i="1" s="1"/>
  <c r="F184" i="1"/>
  <c r="I184" i="1" s="1"/>
  <c r="F183" i="1"/>
  <c r="I183" i="1" s="1"/>
  <c r="H182" i="1"/>
  <c r="J182" i="1" s="1"/>
  <c r="F182" i="1"/>
  <c r="I182" i="1" s="1"/>
  <c r="F180" i="1"/>
  <c r="I180" i="1" s="1"/>
  <c r="H178" i="1"/>
  <c r="J178" i="1" s="1"/>
  <c r="F178" i="1"/>
  <c r="I178" i="1" s="1"/>
  <c r="F176" i="1"/>
  <c r="I176" i="1" s="1"/>
  <c r="H175" i="1"/>
  <c r="J175" i="1" s="1"/>
  <c r="F175" i="1"/>
  <c r="I175" i="1" s="1"/>
  <c r="F173" i="1"/>
  <c r="I173" i="1" s="1"/>
  <c r="H172" i="1"/>
  <c r="J172" i="1" s="1"/>
  <c r="F172" i="1"/>
  <c r="I172" i="1" s="1"/>
  <c r="F171" i="1"/>
  <c r="I171" i="1" s="1"/>
  <c r="H170" i="1"/>
  <c r="J170" i="1" s="1"/>
  <c r="F170" i="1"/>
  <c r="I170" i="1" s="1"/>
  <c r="H168" i="1"/>
  <c r="J168" i="1" s="1"/>
  <c r="F168" i="1"/>
  <c r="I168" i="1" s="1"/>
  <c r="H166" i="1"/>
  <c r="J166" i="1" s="1"/>
  <c r="F166" i="1"/>
  <c r="I166" i="1" s="1"/>
  <c r="H164" i="1"/>
  <c r="J164" i="1" s="1"/>
  <c r="F164" i="1"/>
  <c r="I164" i="1" s="1"/>
  <c r="H163" i="1"/>
  <c r="J163" i="1" s="1"/>
  <c r="F163" i="1"/>
  <c r="I163" i="1" s="1"/>
  <c r="H162" i="1"/>
  <c r="J162" i="1" s="1"/>
  <c r="F162" i="1"/>
  <c r="I162" i="1" s="1"/>
  <c r="H160" i="1"/>
  <c r="J160" i="1" s="1"/>
  <c r="F160" i="1"/>
  <c r="I160" i="1" s="1"/>
  <c r="F159" i="1"/>
  <c r="I159" i="1" s="1"/>
  <c r="H158" i="1"/>
  <c r="J158" i="1" s="1"/>
  <c r="F158" i="1"/>
  <c r="I158" i="1" s="1"/>
  <c r="F156" i="1"/>
  <c r="I156" i="1" s="1"/>
  <c r="H155" i="1"/>
  <c r="J155" i="1" s="1"/>
  <c r="F155" i="1"/>
  <c r="I155" i="1" s="1"/>
  <c r="F154" i="1"/>
  <c r="I154" i="1" s="1"/>
  <c r="H152" i="1"/>
  <c r="J152" i="1" s="1"/>
  <c r="F152" i="1"/>
  <c r="I152" i="1" s="1"/>
  <c r="F151" i="1"/>
  <c r="I151" i="1" s="1"/>
  <c r="H150" i="1"/>
  <c r="J150" i="1" s="1"/>
  <c r="F150" i="1"/>
  <c r="I150" i="1" s="1"/>
  <c r="F149" i="1"/>
  <c r="I149" i="1" s="1"/>
  <c r="H148" i="1"/>
  <c r="J148" i="1" s="1"/>
  <c r="F148" i="1"/>
  <c r="I148" i="1" s="1"/>
  <c r="H146" i="1"/>
  <c r="J146" i="1" s="1"/>
  <c r="F146" i="1"/>
  <c r="I146" i="1" s="1"/>
  <c r="H145" i="1"/>
  <c r="J145" i="1" s="1"/>
  <c r="F145" i="1"/>
  <c r="I145" i="1" s="1"/>
  <c r="H144" i="1"/>
  <c r="J144" i="1" s="1"/>
  <c r="F144" i="1"/>
  <c r="I144" i="1" s="1"/>
  <c r="H143" i="1"/>
  <c r="J143" i="1" s="1"/>
  <c r="F143" i="1"/>
  <c r="I143" i="1" s="1"/>
  <c r="H141" i="1"/>
  <c r="J141" i="1" s="1"/>
  <c r="F141" i="1"/>
  <c r="I141" i="1" s="1"/>
  <c r="H140" i="1"/>
  <c r="J140" i="1" s="1"/>
  <c r="F140" i="1"/>
  <c r="I140" i="1" s="1"/>
  <c r="F139" i="1"/>
  <c r="I139" i="1" s="1"/>
  <c r="H138" i="1"/>
  <c r="J138" i="1" s="1"/>
  <c r="F138" i="1"/>
  <c r="I138" i="1" s="1"/>
  <c r="F137" i="1"/>
  <c r="I137" i="1" s="1"/>
  <c r="H136" i="1"/>
  <c r="J136" i="1" s="1"/>
  <c r="F136" i="1"/>
  <c r="I136" i="1" s="1"/>
  <c r="F134" i="1"/>
  <c r="I134" i="1" s="1"/>
  <c r="H132" i="1"/>
  <c r="J132" i="1" s="1"/>
  <c r="F132" i="1"/>
  <c r="I132" i="1" s="1"/>
  <c r="F131" i="1"/>
  <c r="I131" i="1" s="1"/>
  <c r="H130" i="1"/>
  <c r="J130" i="1" s="1"/>
  <c r="F130" i="1"/>
  <c r="I130" i="1" s="1"/>
  <c r="F129" i="1"/>
  <c r="I129" i="1" s="1"/>
  <c r="H128" i="1"/>
  <c r="J128" i="1" s="1"/>
  <c r="F128" i="1"/>
  <c r="I128" i="1" s="1"/>
  <c r="H126" i="1"/>
  <c r="J126" i="1" s="1"/>
  <c r="F126" i="1"/>
  <c r="I126" i="1" s="1"/>
  <c r="H125" i="1"/>
  <c r="J125" i="1" s="1"/>
  <c r="F125" i="1"/>
  <c r="I125" i="1" s="1"/>
  <c r="H124" i="1"/>
  <c r="J124" i="1" s="1"/>
  <c r="F124" i="1"/>
  <c r="I124" i="1" s="1"/>
  <c r="H123" i="1"/>
  <c r="J123" i="1" s="1"/>
  <c r="F123" i="1"/>
  <c r="I123" i="1" s="1"/>
  <c r="H122" i="1"/>
  <c r="J122" i="1" s="1"/>
  <c r="F122" i="1"/>
  <c r="I122" i="1" s="1"/>
  <c r="H120" i="1"/>
  <c r="J120" i="1" s="1"/>
  <c r="F120" i="1"/>
  <c r="I120" i="1" s="1"/>
  <c r="F119" i="1"/>
  <c r="I119" i="1" s="1"/>
  <c r="H118" i="1"/>
  <c r="J118" i="1" s="1"/>
  <c r="F118" i="1"/>
  <c r="I118" i="1" s="1"/>
  <c r="F117" i="1"/>
  <c r="I117" i="1" s="1"/>
  <c r="H116" i="1"/>
  <c r="J116" i="1" s="1"/>
  <c r="F116" i="1"/>
  <c r="I116" i="1" s="1"/>
  <c r="J115" i="1"/>
  <c r="H115" i="1"/>
  <c r="F115" i="1"/>
  <c r="I115" i="1" s="1"/>
  <c r="H114" i="1"/>
  <c r="J114" i="1" s="1"/>
  <c r="F114" i="1"/>
  <c r="I114" i="1" s="1"/>
  <c r="F113" i="1"/>
  <c r="I113" i="1" s="1"/>
  <c r="H112" i="1"/>
  <c r="J112" i="1" s="1"/>
  <c r="F112" i="1"/>
  <c r="I112" i="1" s="1"/>
  <c r="F110" i="1"/>
  <c r="I110" i="1" s="1"/>
  <c r="H109" i="1"/>
  <c r="J109" i="1" s="1"/>
  <c r="F109" i="1"/>
  <c r="I109" i="1" s="1"/>
  <c r="H108" i="1"/>
  <c r="J108" i="1" s="1"/>
  <c r="F108" i="1"/>
  <c r="I108" i="1" s="1"/>
  <c r="H107" i="1"/>
  <c r="J107" i="1" s="1"/>
  <c r="F107" i="1"/>
  <c r="I107" i="1" s="1"/>
  <c r="H105" i="1"/>
  <c r="J105" i="1" s="1"/>
  <c r="F105" i="1"/>
  <c r="I105" i="1" s="1"/>
  <c r="H104" i="1"/>
  <c r="J104" i="1" s="1"/>
  <c r="F104" i="1"/>
  <c r="I104" i="1" s="1"/>
  <c r="J103" i="1"/>
  <c r="H103" i="1"/>
  <c r="F103" i="1"/>
  <c r="I103" i="1" s="1"/>
  <c r="H102" i="1"/>
  <c r="J102" i="1" s="1"/>
  <c r="F102" i="1"/>
  <c r="I102" i="1" s="1"/>
  <c r="F100" i="1"/>
  <c r="I100" i="1" s="1"/>
  <c r="H99" i="1"/>
  <c r="J99" i="1" s="1"/>
  <c r="F99" i="1"/>
  <c r="I99" i="1" s="1"/>
  <c r="F97" i="1"/>
  <c r="H97" i="1" s="1"/>
  <c r="J97" i="1" s="1"/>
  <c r="F96" i="1"/>
  <c r="H96" i="1" s="1"/>
  <c r="J96" i="1" s="1"/>
  <c r="J94" i="1"/>
  <c r="H94" i="1"/>
  <c r="F94" i="1"/>
  <c r="I94" i="1" s="1"/>
  <c r="F93" i="1"/>
  <c r="I93" i="1" s="1"/>
  <c r="F92" i="1"/>
  <c r="I92" i="1" s="1"/>
  <c r="H91" i="1"/>
  <c r="J91" i="1" s="1"/>
  <c r="F91" i="1"/>
  <c r="I91" i="1" s="1"/>
  <c r="F89" i="1"/>
  <c r="I89" i="1" s="1"/>
  <c r="H88" i="1"/>
  <c r="J88" i="1" s="1"/>
  <c r="F88" i="1"/>
  <c r="I88" i="1" s="1"/>
  <c r="H87" i="1"/>
  <c r="J87" i="1" s="1"/>
  <c r="F87" i="1"/>
  <c r="I87" i="1" s="1"/>
  <c r="H85" i="1"/>
  <c r="J85" i="1" s="1"/>
  <c r="F85" i="1"/>
  <c r="I85" i="1" s="1"/>
  <c r="H84" i="1"/>
  <c r="J84" i="1" s="1"/>
  <c r="F84" i="1"/>
  <c r="I84" i="1" s="1"/>
  <c r="F83" i="1"/>
  <c r="I83" i="1" s="1"/>
  <c r="J82" i="1"/>
  <c r="H82" i="1"/>
  <c r="F82" i="1"/>
  <c r="I82" i="1" s="1"/>
  <c r="F81" i="1"/>
  <c r="I81" i="1" s="1"/>
  <c r="F79" i="1"/>
  <c r="I79" i="1" s="1"/>
  <c r="H78" i="1"/>
  <c r="J78" i="1" s="1"/>
  <c r="F78" i="1"/>
  <c r="I78" i="1" s="1"/>
  <c r="F77" i="1"/>
  <c r="I77" i="1" s="1"/>
  <c r="F76" i="1"/>
  <c r="I76" i="1" s="1"/>
  <c r="J74" i="1"/>
  <c r="H74" i="1"/>
  <c r="F74" i="1"/>
  <c r="I74" i="1" s="1"/>
  <c r="F73" i="1"/>
  <c r="I73" i="1" s="1"/>
  <c r="F72" i="1"/>
  <c r="I72" i="1" s="1"/>
  <c r="H71" i="1"/>
  <c r="J71" i="1" s="1"/>
  <c r="F71" i="1"/>
  <c r="I71" i="1" s="1"/>
  <c r="F69" i="1"/>
  <c r="I69" i="1" s="1"/>
  <c r="H68" i="1"/>
  <c r="J68" i="1" s="1"/>
  <c r="F68" i="1"/>
  <c r="I68" i="1" s="1"/>
  <c r="H67" i="1"/>
  <c r="J67" i="1" s="1"/>
  <c r="F67" i="1"/>
  <c r="I67" i="1" s="1"/>
  <c r="H65" i="1"/>
  <c r="J65" i="1" s="1"/>
  <c r="F65" i="1"/>
  <c r="I65" i="1" s="1"/>
  <c r="H64" i="1"/>
  <c r="J64" i="1" s="1"/>
  <c r="F64" i="1"/>
  <c r="I64" i="1" s="1"/>
  <c r="F63" i="1"/>
  <c r="I63" i="1" s="1"/>
  <c r="J62" i="1"/>
  <c r="H62" i="1"/>
  <c r="F62" i="1"/>
  <c r="I62" i="1" s="1"/>
  <c r="F60" i="1"/>
  <c r="I60" i="1" s="1"/>
  <c r="F59" i="1"/>
  <c r="I59" i="1" s="1"/>
  <c r="H58" i="1"/>
  <c r="J58" i="1" s="1"/>
  <c r="F58" i="1"/>
  <c r="I58" i="1" s="1"/>
  <c r="F57" i="1"/>
  <c r="I57" i="1" s="1"/>
  <c r="F55" i="1"/>
  <c r="I55" i="1" s="1"/>
  <c r="J54" i="1"/>
  <c r="H54" i="1"/>
  <c r="F54" i="1"/>
  <c r="I54" i="1" s="1"/>
  <c r="F53" i="1"/>
  <c r="I53" i="1" s="1"/>
  <c r="F52" i="1"/>
  <c r="I52" i="1" s="1"/>
  <c r="H50" i="1"/>
  <c r="J50" i="1" s="1"/>
  <c r="F50" i="1"/>
  <c r="I50" i="1" s="1"/>
  <c r="F49" i="1"/>
  <c r="I49" i="1" s="1"/>
  <c r="H48" i="1"/>
  <c r="J48" i="1" s="1"/>
  <c r="F48" i="1"/>
  <c r="I48" i="1" s="1"/>
  <c r="H47" i="1"/>
  <c r="J47" i="1" s="1"/>
  <c r="F47" i="1"/>
  <c r="I47" i="1" s="1"/>
  <c r="H46" i="1"/>
  <c r="J46" i="1" s="1"/>
  <c r="F46" i="1"/>
  <c r="I46" i="1" s="1"/>
  <c r="H45" i="1"/>
  <c r="J45" i="1" s="1"/>
  <c r="F45" i="1"/>
  <c r="I45" i="1" s="1"/>
  <c r="F43" i="1"/>
  <c r="I43" i="1" s="1"/>
  <c r="J42" i="1"/>
  <c r="H42" i="1"/>
  <c r="F42" i="1"/>
  <c r="I42" i="1" s="1"/>
  <c r="F41" i="1"/>
  <c r="I41" i="1" s="1"/>
  <c r="F40" i="1"/>
  <c r="I40" i="1" s="1"/>
  <c r="H39" i="1"/>
  <c r="J39" i="1" s="1"/>
  <c r="F39" i="1"/>
  <c r="I39" i="1" s="1"/>
  <c r="F38" i="1"/>
  <c r="I38" i="1" s="1"/>
  <c r="F36" i="1"/>
  <c r="I36" i="1" s="1"/>
  <c r="J35" i="1"/>
  <c r="H35" i="1"/>
  <c r="F35" i="1"/>
  <c r="I35" i="1" s="1"/>
  <c r="I34" i="1"/>
  <c r="F34" i="1"/>
  <c r="H34" i="1" s="1"/>
  <c r="J34" i="1" s="1"/>
  <c r="J33" i="1"/>
  <c r="I33" i="1"/>
  <c r="H33" i="1"/>
  <c r="F33" i="1"/>
  <c r="I32" i="1"/>
  <c r="F32" i="1"/>
  <c r="H32" i="1" s="1"/>
  <c r="J32" i="1" s="1"/>
  <c r="J31" i="1"/>
  <c r="I31" i="1"/>
  <c r="H31" i="1"/>
  <c r="F31" i="1"/>
  <c r="I30" i="1"/>
  <c r="F30" i="1"/>
  <c r="H30" i="1" s="1"/>
  <c r="J30" i="1" s="1"/>
  <c r="J29" i="1"/>
  <c r="I29" i="1"/>
  <c r="H29" i="1"/>
  <c r="F29" i="1"/>
  <c r="I27" i="1"/>
  <c r="F27" i="1"/>
  <c r="H27" i="1" s="1"/>
  <c r="J27" i="1" s="1"/>
  <c r="J26" i="1"/>
  <c r="I26" i="1"/>
  <c r="H26" i="1"/>
  <c r="F26" i="1"/>
  <c r="I25" i="1"/>
  <c r="F25" i="1"/>
  <c r="H25" i="1" s="1"/>
  <c r="J25" i="1" s="1"/>
  <c r="J24" i="1"/>
  <c r="I24" i="1"/>
  <c r="H24" i="1"/>
  <c r="F24" i="1"/>
  <c r="I22" i="1"/>
  <c r="F22" i="1"/>
  <c r="H22" i="1" s="1"/>
  <c r="J22" i="1" s="1"/>
  <c r="J21" i="1"/>
  <c r="I21" i="1"/>
  <c r="H21" i="1"/>
  <c r="F21" i="1"/>
  <c r="I20" i="1"/>
  <c r="F20" i="1"/>
  <c r="H20" i="1" s="1"/>
  <c r="J20" i="1" s="1"/>
  <c r="J19" i="1"/>
  <c r="I19" i="1"/>
  <c r="H19" i="1"/>
  <c r="F19" i="1"/>
  <c r="I17" i="1"/>
  <c r="F17" i="1"/>
  <c r="H17" i="1" s="1"/>
  <c r="J17" i="1" s="1"/>
  <c r="J16" i="1"/>
  <c r="I16" i="1"/>
  <c r="H16" i="1"/>
  <c r="F16" i="1"/>
  <c r="I15" i="1"/>
  <c r="F15" i="1"/>
  <c r="H15" i="1" s="1"/>
  <c r="J15" i="1" s="1"/>
  <c r="J14" i="1"/>
  <c r="I14" i="1"/>
  <c r="H14" i="1"/>
  <c r="F14" i="1"/>
  <c r="I12" i="1"/>
  <c r="F12" i="1"/>
  <c r="H12" i="1" s="1"/>
  <c r="J12" i="1" s="1"/>
  <c r="J11" i="1"/>
  <c r="I11" i="1"/>
  <c r="H11" i="1"/>
  <c r="F11" i="1"/>
  <c r="I10" i="1"/>
  <c r="F10" i="1"/>
  <c r="H10" i="1" s="1"/>
  <c r="J10" i="1" s="1"/>
  <c r="J8" i="1"/>
  <c r="I8" i="1"/>
  <c r="H8" i="1"/>
  <c r="F8" i="1"/>
  <c r="I7" i="1"/>
  <c r="F7" i="1"/>
  <c r="H7" i="1" s="1"/>
  <c r="J7" i="1" s="1"/>
  <c r="J6" i="1"/>
  <c r="I6" i="1"/>
  <c r="H6" i="1"/>
  <c r="F6" i="1"/>
  <c r="I5" i="1"/>
  <c r="F5" i="1"/>
  <c r="H5" i="1" s="1"/>
  <c r="J5" i="1" s="1"/>
  <c r="H36" i="1" l="1"/>
  <c r="J36" i="1" s="1"/>
  <c r="H43" i="1"/>
  <c r="J43" i="1" s="1"/>
  <c r="H63" i="1"/>
  <c r="J63" i="1" s="1"/>
  <c r="H79" i="1"/>
  <c r="J79" i="1" s="1"/>
  <c r="H83" i="1"/>
  <c r="J83" i="1" s="1"/>
  <c r="H100" i="1"/>
  <c r="J100" i="1" s="1"/>
  <c r="H119" i="1"/>
  <c r="J119" i="1" s="1"/>
  <c r="H139" i="1"/>
  <c r="J139" i="1" s="1"/>
  <c r="H159" i="1"/>
  <c r="J159" i="1" s="1"/>
  <c r="H183" i="1"/>
  <c r="J183" i="1" s="1"/>
  <c r="H207" i="1"/>
  <c r="J207" i="1" s="1"/>
  <c r="I21" i="3"/>
  <c r="K21" i="3" s="1"/>
  <c r="J136" i="4"/>
  <c r="H40" i="1"/>
  <c r="J40" i="1" s="1"/>
  <c r="H59" i="1"/>
  <c r="J59" i="1" s="1"/>
  <c r="H52" i="1"/>
  <c r="J52" i="1" s="1"/>
  <c r="H55" i="1"/>
  <c r="J55" i="1" s="1"/>
  <c r="H72" i="1"/>
  <c r="J72" i="1" s="1"/>
  <c r="H76" i="1"/>
  <c r="J76" i="1" s="1"/>
  <c r="H92" i="1"/>
  <c r="J92" i="1" s="1"/>
  <c r="H113" i="1"/>
  <c r="J113" i="1" s="1"/>
  <c r="H131" i="1"/>
  <c r="J131" i="1" s="1"/>
  <c r="H151" i="1"/>
  <c r="J151" i="1" s="1"/>
  <c r="H173" i="1"/>
  <c r="J173" i="1" s="1"/>
  <c r="H196" i="1"/>
  <c r="J196" i="1" s="1"/>
  <c r="I12" i="3"/>
  <c r="K12" i="3" s="1"/>
  <c r="I32" i="3"/>
  <c r="K32" i="3" s="1"/>
  <c r="I36" i="3"/>
  <c r="K36" i="3" s="1"/>
  <c r="H41" i="1"/>
  <c r="J41" i="1" s="1"/>
  <c r="H60" i="1"/>
  <c r="J60" i="1" s="1"/>
  <c r="H77" i="1"/>
  <c r="J77" i="1" s="1"/>
  <c r="H117" i="1"/>
  <c r="J117" i="1" s="1"/>
  <c r="H156" i="1"/>
  <c r="J156" i="1" s="1"/>
  <c r="H180" i="1"/>
  <c r="J180" i="1" s="1"/>
  <c r="H204" i="1"/>
  <c r="J204" i="1" s="1"/>
  <c r="I17" i="3"/>
  <c r="K17" i="3" s="1"/>
  <c r="H49" i="1"/>
  <c r="J49" i="1" s="1"/>
  <c r="H53" i="1"/>
  <c r="J53" i="1" s="1"/>
  <c r="H69" i="1"/>
  <c r="J69" i="1" s="1"/>
  <c r="H73" i="1"/>
  <c r="J73" i="1" s="1"/>
  <c r="H89" i="1"/>
  <c r="J89" i="1" s="1"/>
  <c r="H93" i="1"/>
  <c r="J93" i="1" s="1"/>
  <c r="H110" i="1"/>
  <c r="J110" i="1" s="1"/>
  <c r="H129" i="1"/>
  <c r="J129" i="1" s="1"/>
  <c r="H149" i="1"/>
  <c r="J149" i="1" s="1"/>
  <c r="H171" i="1"/>
  <c r="J171" i="1" s="1"/>
  <c r="H193" i="1"/>
  <c r="J193" i="1" s="1"/>
  <c r="I9" i="3"/>
  <c r="K9" i="3" s="1"/>
  <c r="J113" i="3" s="1"/>
  <c r="I29" i="3"/>
  <c r="K29" i="3" s="1"/>
  <c r="J44" i="3"/>
  <c r="J111" i="3" s="1"/>
  <c r="I44" i="3"/>
  <c r="K44" i="3" s="1"/>
  <c r="H81" i="1"/>
  <c r="J81" i="1" s="1"/>
  <c r="H137" i="1"/>
  <c r="J137" i="1" s="1"/>
  <c r="I134" i="2"/>
  <c r="I71" i="2"/>
  <c r="I69" i="2"/>
  <c r="I23" i="3"/>
  <c r="K23" i="3" s="1"/>
  <c r="J45" i="3"/>
  <c r="I45" i="3"/>
  <c r="K45" i="3" s="1"/>
  <c r="I209" i="1"/>
  <c r="H38" i="1"/>
  <c r="J38" i="1" s="1"/>
  <c r="I211" i="1" s="1"/>
  <c r="H57" i="1"/>
  <c r="J57" i="1" s="1"/>
  <c r="I97" i="1"/>
  <c r="I96" i="1"/>
  <c r="H134" i="1"/>
  <c r="J134" i="1" s="1"/>
  <c r="H154" i="1"/>
  <c r="J154" i="1" s="1"/>
  <c r="H176" i="1"/>
  <c r="J176" i="1" s="1"/>
  <c r="H200" i="1"/>
  <c r="J200" i="1" s="1"/>
  <c r="I136" i="2"/>
  <c r="I14" i="3"/>
  <c r="K14" i="3" s="1"/>
  <c r="I34" i="3"/>
  <c r="K34" i="3" s="1"/>
  <c r="J138" i="4"/>
  <c r="J47" i="3"/>
  <c r="I47" i="3"/>
  <c r="K47" i="3" s="1"/>
  <c r="I49" i="3"/>
  <c r="K49" i="3" s="1"/>
  <c r="I51" i="3"/>
  <c r="K51" i="3" s="1"/>
  <c r="I53" i="3"/>
  <c r="K53" i="3" s="1"/>
  <c r="I56" i="3"/>
  <c r="K56" i="3" s="1"/>
  <c r="I58" i="3"/>
  <c r="K58" i="3" s="1"/>
  <c r="I60" i="3"/>
  <c r="K60" i="3" s="1"/>
  <c r="I62" i="3"/>
  <c r="K62" i="3" s="1"/>
  <c r="I64" i="3"/>
  <c r="K64" i="3" s="1"/>
</calcChain>
</file>

<file path=xl/sharedStrings.xml><?xml version="1.0" encoding="utf-8"?>
<sst xmlns="http://schemas.openxmlformats.org/spreadsheetml/2006/main" count="1357" uniqueCount="633">
  <si>
    <t>Артикул</t>
  </si>
  <si>
    <t>Опис товару</t>
  </si>
  <si>
    <t>Од. виміру</t>
  </si>
  <si>
    <t>Ціна роздрібна</t>
  </si>
  <si>
    <t>Знижка</t>
  </si>
  <si>
    <t>Замовлення</t>
  </si>
  <si>
    <t>Курс</t>
  </si>
  <si>
    <t>Сума в Евро</t>
  </si>
  <si>
    <t>Сума в гривні</t>
  </si>
  <si>
    <t>Євро з ПДВ</t>
  </si>
  <si>
    <t>шт</t>
  </si>
  <si>
    <t>Труба для систем опалення та водопостачання PE-Xa (сіра)</t>
  </si>
  <si>
    <t>Труба універсальна PE-Xa (сіра) d16x2,2 мм, бухти по 100м</t>
  </si>
  <si>
    <t>м</t>
  </si>
  <si>
    <t>Труба універсальна PE-Xa (сіра) d20x2,8 мм, бухти по 100м</t>
  </si>
  <si>
    <t>Труба універсальна PE-Xa (сіра) d25x3,5 мм, бухти по 100м</t>
  </si>
  <si>
    <t>Труба універсальна PE-Xa (сіра) d32x4,4 мм, бухти по 100м</t>
  </si>
  <si>
    <t>Труба для систем опалення та водопостачання Stabil PE-RT/Al/PE-RT (біла)</t>
  </si>
  <si>
    <t>Труба універсальна Stabil (біла) d16x2,2 мм, бухти по 100м</t>
  </si>
  <si>
    <t>Труба універсальна Stabil (біла) d20x2,8 мм, бухти по 100м</t>
  </si>
  <si>
    <t>Труба універсальна Stabil (біла) d25x3,5 мм, бухти по 100м</t>
  </si>
  <si>
    <t>Захистна труба "пешель" (гофра)</t>
  </si>
  <si>
    <t>02012</t>
  </si>
  <si>
    <t>Захистна труба "пешель" (гофра) d16, червона/синя</t>
  </si>
  <si>
    <t>02022</t>
  </si>
  <si>
    <t>Захистна труба "пешель" (гофра) d20, червона/синя</t>
  </si>
  <si>
    <t>02032</t>
  </si>
  <si>
    <t>Захистна труба "пешель" (гофра) d25, червона/синя</t>
  </si>
  <si>
    <t>02042</t>
  </si>
  <si>
    <t>Захистна труба "пешель" (гофра) d32, червона/синя</t>
  </si>
  <si>
    <t>Натяжна гільза</t>
  </si>
  <si>
    <t>латунь</t>
  </si>
  <si>
    <t>EVO2001160</t>
  </si>
  <si>
    <t>Натяжна гільза (латунна) d16</t>
  </si>
  <si>
    <t>шт.</t>
  </si>
  <si>
    <t>EVO2001200</t>
  </si>
  <si>
    <t>Натяжна гільза (латунна) d20</t>
  </si>
  <si>
    <t>EVO2001250</t>
  </si>
  <si>
    <t>Натяжна гільза (латунна) d25</t>
  </si>
  <si>
    <t>EVO2001320</t>
  </si>
  <si>
    <t>Натяжна гільза (латунна) d32</t>
  </si>
  <si>
    <t>PVDF</t>
  </si>
  <si>
    <t>EVO2001160-P</t>
  </si>
  <si>
    <t>Натяжна гільза (PVDF) d16</t>
  </si>
  <si>
    <t>EVO2001200-P</t>
  </si>
  <si>
    <t>Натяжна гільза (PVDF) d20</t>
  </si>
  <si>
    <t>EVO2001250-P</t>
  </si>
  <si>
    <t>Натяжна гільза (PVDF) d25</t>
  </si>
  <si>
    <t>EVO2001320-P</t>
  </si>
  <si>
    <t>Натяжна гільза (PVDF) d32</t>
  </si>
  <si>
    <t>Муфта із зовнішньою різьбою</t>
  </si>
  <si>
    <t>EVO2002161</t>
  </si>
  <si>
    <t>Муфта із зовнішньою різьбою d16 мм x G1/2"</t>
  </si>
  <si>
    <t>EVO2002162</t>
  </si>
  <si>
    <t>Муфта із зовнішньою різьбою d16 мм x G3/4"</t>
  </si>
  <si>
    <t>EVO2002201</t>
  </si>
  <si>
    <t>Муфта із зовнішньою різьбою d20 мм x G1/2"</t>
  </si>
  <si>
    <t>EVO2002202</t>
  </si>
  <si>
    <t>Муфта із зовнішньою різьбою d20 мм x G3/4"</t>
  </si>
  <si>
    <t>EVO2002253</t>
  </si>
  <si>
    <t>Муфта із зовнішньою різьбою d25 мм x G1/2"</t>
  </si>
  <si>
    <t>EVO2002251</t>
  </si>
  <si>
    <t>Муфта із зовнішньою різьбою d25 мм x G3/4"</t>
  </si>
  <si>
    <t>EVO2002252</t>
  </si>
  <si>
    <t>Муфта із зовнішньою різьбою d25 мм x G1"</t>
  </si>
  <si>
    <t>EVO2002322</t>
  </si>
  <si>
    <t>Муфта із зовнішньою різьбою d32 мм x G1"</t>
  </si>
  <si>
    <t>Муфта із внутрішньою різьбою</t>
  </si>
  <si>
    <t>EVO2003161</t>
  </si>
  <si>
    <t>Муфта із внутрішньою різьбою d16 мм x Rp1/2"</t>
  </si>
  <si>
    <t>EVO2003201</t>
  </si>
  <si>
    <t>Муфта із внутрішньою різьбою d20 мм x Rp1/2"</t>
  </si>
  <si>
    <t>EVO2003202</t>
  </si>
  <si>
    <t>Муфта із внутрішньою різьбою d20 мм x Rp3/4"</t>
  </si>
  <si>
    <t>EVO2003251</t>
  </si>
  <si>
    <t>Муфта із внутрішньою різьбою d25 мм x Rp3/4"</t>
  </si>
  <si>
    <t>EVO2003252</t>
  </si>
  <si>
    <t>Муфта із внутрішньою різьбою d25 мм x Rp1"</t>
  </si>
  <si>
    <t>EVO2003322</t>
  </si>
  <si>
    <t>Муфта із внутрішньою різьбою d32 мм x Rp1"</t>
  </si>
  <si>
    <t>Муфта з накидною гайкою</t>
  </si>
  <si>
    <t>EVO2015161</t>
  </si>
  <si>
    <t>d16 мм x Rp1/2"</t>
  </si>
  <si>
    <t>EVO2015162</t>
  </si>
  <si>
    <t>d16 мм x Rp3/4"</t>
  </si>
  <si>
    <t>EVO2015201</t>
  </si>
  <si>
    <t>d20 мм x Rp1/2"</t>
  </si>
  <si>
    <t>EVO2015202</t>
  </si>
  <si>
    <t>d20 мм x Rp3/4"</t>
  </si>
  <si>
    <t>EVO2015251</t>
  </si>
  <si>
    <t>d25 мм x Rp3/4"</t>
  </si>
  <si>
    <t>EVO2015321</t>
  </si>
  <si>
    <t>d32 мм x Rp1"</t>
  </si>
  <si>
    <t>Муфта з'єднувальна</t>
  </si>
  <si>
    <t>EVO2004160</t>
  </si>
  <si>
    <t>d16 х 16 мм</t>
  </si>
  <si>
    <t>EVO2004200</t>
  </si>
  <si>
    <t>d20 x 20 мм</t>
  </si>
  <si>
    <t>EVO2004250</t>
  </si>
  <si>
    <t>d25 х 25 мм</t>
  </si>
  <si>
    <t>EVO2004320</t>
  </si>
  <si>
    <t>d32 х 32 мм</t>
  </si>
  <si>
    <t>PPSU</t>
  </si>
  <si>
    <t>EVO2004160-P</t>
  </si>
  <si>
    <t>EVO2004200-P</t>
  </si>
  <si>
    <t>EVO2004250-P</t>
  </si>
  <si>
    <t>EVO2004320-P</t>
  </si>
  <si>
    <t>Муфта редукційна</t>
  </si>
  <si>
    <t>EVO2005160</t>
  </si>
  <si>
    <t>d16 х 20 мм</t>
  </si>
  <si>
    <t>EVO2005200</t>
  </si>
  <si>
    <t>d16 х 25 мм</t>
  </si>
  <si>
    <t>EVO2005250</t>
  </si>
  <si>
    <t>d20 x 25 мм</t>
  </si>
  <si>
    <t>EVO2005321</t>
  </si>
  <si>
    <t>d32 х 25 мм</t>
  </si>
  <si>
    <t>EVO2005160-P</t>
  </si>
  <si>
    <t>EVO2005250-P</t>
  </si>
  <si>
    <t>EVO2005321-P</t>
  </si>
  <si>
    <t>Кутник рівносторонній</t>
  </si>
  <si>
    <t>EVO2006160</t>
  </si>
  <si>
    <t>EVO2006200</t>
  </si>
  <si>
    <t>EVO2006250</t>
  </si>
  <si>
    <t>EVO2006320</t>
  </si>
  <si>
    <t>EVO2006160-P</t>
  </si>
  <si>
    <t>EVO2006200-P</t>
  </si>
  <si>
    <t>EVO2006250-P</t>
  </si>
  <si>
    <t>EVO2006320-P</t>
  </si>
  <si>
    <t>Кутник із зовнішньою різьбою</t>
  </si>
  <si>
    <t>EVO2007160</t>
  </si>
  <si>
    <t>d16 мм x G1/2"</t>
  </si>
  <si>
    <t>EVO2007201</t>
  </si>
  <si>
    <t>d20 мм x G1/2"</t>
  </si>
  <si>
    <t>EVO2007202</t>
  </si>
  <si>
    <t>d20 мм x G3/4"</t>
  </si>
  <si>
    <t>EVO2007250</t>
  </si>
  <si>
    <t>d25 мм x G3/4"</t>
  </si>
  <si>
    <t>EVO2007320</t>
  </si>
  <si>
    <t>d32 мм x G3/4"</t>
  </si>
  <si>
    <t>Кутник із внутрішньою різьбою</t>
  </si>
  <si>
    <t>EVO2008160</t>
  </si>
  <si>
    <t>EVO2008200</t>
  </si>
  <si>
    <t>EVO2008250</t>
  </si>
  <si>
    <t>Кутник настінний</t>
  </si>
  <si>
    <t>EVO2009160</t>
  </si>
  <si>
    <t>EVO2009200</t>
  </si>
  <si>
    <t>EVO2009201</t>
  </si>
  <si>
    <t>EVO2009250</t>
  </si>
  <si>
    <t>Кронштейн</t>
  </si>
  <si>
    <t>сталь</t>
  </si>
  <si>
    <t>подвійний Z-кронштейн (відстань 75/150)</t>
  </si>
  <si>
    <t>подвійний Е-кронштейн (відстань 75/150)</t>
  </si>
  <si>
    <t>Пробка для випробовування на герметичність</t>
  </si>
  <si>
    <t>пластик</t>
  </si>
  <si>
    <t>F-693341-P</t>
  </si>
  <si>
    <t>Пробка для випробовування на герметичність (червона) 1/2"</t>
  </si>
  <si>
    <t>F-693358-P</t>
  </si>
  <si>
    <t>Пробка для випробовування на герметичність (синя) 1/2"</t>
  </si>
  <si>
    <t>Трійник рівносторонній</t>
  </si>
  <si>
    <t>EVO2010160</t>
  </si>
  <si>
    <t>d16 х 16 х 16 мм</t>
  </si>
  <si>
    <t>EVO2010200</t>
  </si>
  <si>
    <t>d20 x 20 х 20 мм</t>
  </si>
  <si>
    <t>EVO2010250</t>
  </si>
  <si>
    <t>d25 х 25 х 25 мм</t>
  </si>
  <si>
    <t>EVO2010320</t>
  </si>
  <si>
    <t>d32 х 32 х 32 мм</t>
  </si>
  <si>
    <t>EVO2010160-P</t>
  </si>
  <si>
    <t>EVO2010200-P</t>
  </si>
  <si>
    <t>EVO2010250-P</t>
  </si>
  <si>
    <t>EVO2010320-P</t>
  </si>
  <si>
    <t>Трійник редукційний із 2 звуженими проходами</t>
  </si>
  <si>
    <t>EVO2013161</t>
  </si>
  <si>
    <t>d20 х 16 х 16 мм</t>
  </si>
  <si>
    <t>EVO2013162</t>
  </si>
  <si>
    <t>d25 х 16 х 16 мм</t>
  </si>
  <si>
    <t>EVO2013200</t>
  </si>
  <si>
    <t>d25 х 20 х 20 мм</t>
  </si>
  <si>
    <t>EVO2013250</t>
  </si>
  <si>
    <t>d32 х 25 х 25 мм</t>
  </si>
  <si>
    <t>EVO2013251</t>
  </si>
  <si>
    <t>d25 х 16 х 20 мм</t>
  </si>
  <si>
    <t>EVO2013252</t>
  </si>
  <si>
    <t>d25 х 20 х 16 мм</t>
  </si>
  <si>
    <t>EVO2014226</t>
  </si>
  <si>
    <t>d20 х 25 х 16 мм</t>
  </si>
  <si>
    <t>EVO2013253</t>
  </si>
  <si>
    <t>d32 х 20 х 25 мм</t>
  </si>
  <si>
    <t>EVO2013254</t>
  </si>
  <si>
    <t>d32 х 25 х 20 мм</t>
  </si>
  <si>
    <t>Трійник редукційний з 2 звуженими проходами</t>
  </si>
  <si>
    <t>EVO2013161-P</t>
  </si>
  <si>
    <t>EVO2013200-P</t>
  </si>
  <si>
    <t>EVO2013250-P</t>
  </si>
  <si>
    <t>EVO2013251-P</t>
  </si>
  <si>
    <t>EVO2013252-P</t>
  </si>
  <si>
    <t>Трійник редукційний із звуженим торцевим проходом</t>
  </si>
  <si>
    <t>EVO2011201</t>
  </si>
  <si>
    <t>d20 х 20 х 16 мм</t>
  </si>
  <si>
    <t>EVO2011251</t>
  </si>
  <si>
    <t>d25 х 25 х 16 мм</t>
  </si>
  <si>
    <t>EVO2011252</t>
  </si>
  <si>
    <t>d25 х 25 х 20 мм</t>
  </si>
  <si>
    <t>EVO2011321</t>
  </si>
  <si>
    <t>d32 х 32 х 20 мм</t>
  </si>
  <si>
    <t>EVO2011322</t>
  </si>
  <si>
    <t>d32 х 32 х 25 мм</t>
  </si>
  <si>
    <t>EVO2011201-P</t>
  </si>
  <si>
    <t>Трійник редукційний із звуженим центральним проходом</t>
  </si>
  <si>
    <t>EVO2012200</t>
  </si>
  <si>
    <t>d20 х 16 х 20 мм</t>
  </si>
  <si>
    <t>EVO2012251</t>
  </si>
  <si>
    <t>d25 х 16 х 25 мм</t>
  </si>
  <si>
    <t>EVO2012252</t>
  </si>
  <si>
    <t>d25 х 20 х 25 мм</t>
  </si>
  <si>
    <t>EVO2012321</t>
  </si>
  <si>
    <t>d32 х 16 х 32 мм</t>
  </si>
  <si>
    <t>EVO2012322</t>
  </si>
  <si>
    <t>d32 х 20 х 32 мм</t>
  </si>
  <si>
    <t>EVO2012323</t>
  </si>
  <si>
    <t>d32 х 25 х 32 мм</t>
  </si>
  <si>
    <t>EVO2012200-P</t>
  </si>
  <si>
    <t>EVO2012251-P</t>
  </si>
  <si>
    <t>EVO2012252-P</t>
  </si>
  <si>
    <t>EVO2012323-P</t>
  </si>
  <si>
    <t>Трійник редукційний із збільшеним центральним проходом</t>
  </si>
  <si>
    <t>EVO2014161</t>
  </si>
  <si>
    <t>d16 х 20 х 16 мм</t>
  </si>
  <si>
    <t>EVO2014201</t>
  </si>
  <si>
    <t>d16 х 25 х 16 мм</t>
  </si>
  <si>
    <t>EVO2014202</t>
  </si>
  <si>
    <t>d20 х 25 х 20 мм</t>
  </si>
  <si>
    <t>EVO2014321</t>
  </si>
  <si>
    <t>d20 х 32 х 20 мм</t>
  </si>
  <si>
    <t>EVO2014322</t>
  </si>
  <si>
    <t>d25 х 32 х 25 мм</t>
  </si>
  <si>
    <t>EVO2014161-P</t>
  </si>
  <si>
    <t>EVO2014202-P</t>
  </si>
  <si>
    <t>EVO2014322-P</t>
  </si>
  <si>
    <t>Трійник редукційний із внутрішньою різьбою</t>
  </si>
  <si>
    <t>EVO2015160</t>
  </si>
  <si>
    <t>d16 х Rp 1/2" х 16 мм</t>
  </si>
  <si>
    <t>EVO2015200</t>
  </si>
  <si>
    <t>d20 х Rp 1/2" х 20 мм</t>
  </si>
  <si>
    <t>EVO2015250</t>
  </si>
  <si>
    <t>d25 х Rp 3/4" х 25 мм</t>
  </si>
  <si>
    <t>Заглушка</t>
  </si>
  <si>
    <t>EVO2015116</t>
  </si>
  <si>
    <t>d16 мм</t>
  </si>
  <si>
    <t>EVO2015120</t>
  </si>
  <si>
    <t>d20 мм</t>
  </si>
  <si>
    <t>EVO2015125</t>
  </si>
  <si>
    <t>d25 мм</t>
  </si>
  <si>
    <t>ПОДОВЖУВАЧ ДЛЯ КУТНИКА ІЗ ВНУТРІШНЬОЮ РІЗЬБОЮ (під гіпсокартон)</t>
  </si>
  <si>
    <t>EVO2017015</t>
  </si>
  <si>
    <t>d 1/2"</t>
  </si>
  <si>
    <t>Трубка Г-подібна для підключення радіаторів</t>
  </si>
  <si>
    <t>латунь нікельована</t>
  </si>
  <si>
    <t>EVO3001501</t>
  </si>
  <si>
    <t>d16 x 15, L = 250 мм</t>
  </si>
  <si>
    <t>н/ж сталь</t>
  </si>
  <si>
    <t>3001301</t>
  </si>
  <si>
    <t>3001302</t>
  </si>
  <si>
    <t>d16 x 15, L = 750 мм</t>
  </si>
  <si>
    <t>3001401</t>
  </si>
  <si>
    <t>d20 x 15, L = 250 мм</t>
  </si>
  <si>
    <t>3001402</t>
  </si>
  <si>
    <t>d20 x 15, L = 750 мм</t>
  </si>
  <si>
    <t>Трубка T-подібна для підключення радіаторів</t>
  </si>
  <si>
    <t>3002161</t>
  </si>
  <si>
    <t>3002201</t>
  </si>
  <si>
    <t>Ніпель подвійний (Євроконус)</t>
  </si>
  <si>
    <t>Подвійний ніпель 1/2" х 3/4"
(2 шт.)</t>
  </si>
  <si>
    <t>компл.</t>
  </si>
  <si>
    <t>Компресійний фітинг (цанга) для хромованих труб</t>
  </si>
  <si>
    <t xml:space="preserve">d15 x 3/4" (євроконус) </t>
  </si>
  <si>
    <t>Компресійний фітинг (цанга) для пластикових труб</t>
  </si>
  <si>
    <t>d16 х 2,2 x 3/4" (євроконус)</t>
  </si>
  <si>
    <t>d16 х 2,6 x 3/4" (євроконус)</t>
  </si>
  <si>
    <t>d20 х 2,8 x 3/4" (євроконус)</t>
  </si>
  <si>
    <t>d20 х 2,9 x 3/4" (євроконус)</t>
  </si>
  <si>
    <t>Напрямний відвід 90 (дуга)</t>
  </si>
  <si>
    <t>поліамід</t>
  </si>
  <si>
    <t>для труб d16 (R-63)</t>
  </si>
  <si>
    <t>для труб d20 (R-130)</t>
  </si>
  <si>
    <t>для труб d25 (R-130)</t>
  </si>
  <si>
    <t>для труб d32</t>
  </si>
  <si>
    <t>для труб d16</t>
  </si>
  <si>
    <t>для труб d20</t>
  </si>
  <si>
    <t>Гаки для кріплення труби</t>
  </si>
  <si>
    <t>Гак односторонній для труб d16-25, L=100мм</t>
  </si>
  <si>
    <t>Гак двосторонній для труб d16-25, L=100мм</t>
  </si>
  <si>
    <t>Інструмент для монтажу системи HEAT-PEX ручний</t>
  </si>
  <si>
    <t>Інструмент для монтажу системи Heat-PEX,
ручний ручний Ø16-32</t>
  </si>
  <si>
    <t>Інструмент для монтажу системи HEAT-PEX розширювальний</t>
  </si>
  <si>
    <t>Інструмент для монтажу системи Heat-PEX,
ручний розширювальний, Ø16-32</t>
  </si>
  <si>
    <t>Інструмент для монтажу системи HEAT-PEX гідравлічний</t>
  </si>
  <si>
    <t>Інструмент для монтажу системи Heat-PEX,
ручний гідравлічний, Ø16-32</t>
  </si>
  <si>
    <t>Інструмент для монтажу системи HEAT-PEX акумуляторний</t>
  </si>
  <si>
    <t>Інструмент для монтажу системи Heat-PEX,
ручний акумуляторний, Ø16-32</t>
  </si>
  <si>
    <t>Ножиці труборізні</t>
  </si>
  <si>
    <t>Ножиці труборізні 16-25, білі</t>
  </si>
  <si>
    <t>Ножиці труборізні 16-40, червоні</t>
  </si>
  <si>
    <t>Загальна сума замовлення (Євро)</t>
  </si>
  <si>
    <t>Загальна сума замовлення (грн.)</t>
  </si>
  <si>
    <t>Труба для систем опалення та водопостачання (червона)</t>
  </si>
  <si>
    <t>d16x2,0 мм, бухти по 100м</t>
  </si>
  <si>
    <t>d20x2,0 мм, бухти по 100м</t>
  </si>
  <si>
    <t>d25x2,3 мм, бухти по 100м</t>
  </si>
  <si>
    <t>Труба для систем опалення та водопостачання (сіра)</t>
  </si>
  <si>
    <t>d16x2,2 мм, бухти по 100м</t>
  </si>
  <si>
    <t>d20x2,8 мм, бухти по 100м</t>
  </si>
  <si>
    <t>d25x3,5 мм, бухти по 100м</t>
  </si>
  <si>
    <t>d16, червона/синя</t>
  </si>
  <si>
    <t>d20, червона/синя</t>
  </si>
  <si>
    <t>d25, червона/синя</t>
  </si>
  <si>
    <t>F&amp;E Кільце</t>
  </si>
  <si>
    <t>FES160000</t>
  </si>
  <si>
    <t>d16</t>
  </si>
  <si>
    <t>FES200000</t>
  </si>
  <si>
    <t>d20</t>
  </si>
  <si>
    <t>FES250000</t>
  </si>
  <si>
    <t>d25</t>
  </si>
  <si>
    <t>FEAM16150</t>
  </si>
  <si>
    <t>FEAM20150</t>
  </si>
  <si>
    <t>FEAM25150</t>
  </si>
  <si>
    <t>d25 мм x G1/2"</t>
  </si>
  <si>
    <t>FEAM25200</t>
  </si>
  <si>
    <t>FEAF16150</t>
  </si>
  <si>
    <t>FEAF20150</t>
  </si>
  <si>
    <t>FEAF25200</t>
  </si>
  <si>
    <t>FEC161600</t>
  </si>
  <si>
    <t>FEC202000</t>
  </si>
  <si>
    <t>FEC252500</t>
  </si>
  <si>
    <t>FEC161600-P</t>
  </si>
  <si>
    <t>FEC202000-P</t>
  </si>
  <si>
    <t>FEC252500-P</t>
  </si>
  <si>
    <t>FER162000</t>
  </si>
  <si>
    <t>FER202500</t>
  </si>
  <si>
    <t>FER162000-P</t>
  </si>
  <si>
    <t>FER202500-P</t>
  </si>
  <si>
    <t>FEE161600</t>
  </si>
  <si>
    <t>FEE202000</t>
  </si>
  <si>
    <t>FEE252500</t>
  </si>
  <si>
    <t>FEE161600-P</t>
  </si>
  <si>
    <t>FEE202000-P</t>
  </si>
  <si>
    <t>FEE252500-P</t>
  </si>
  <si>
    <t>FEEM16150</t>
  </si>
  <si>
    <t>FEEM20150</t>
  </si>
  <si>
    <t>FEEM25200</t>
  </si>
  <si>
    <t>FEEF16150</t>
  </si>
  <si>
    <t>FEEF20150</t>
  </si>
  <si>
    <t>FFEF25200</t>
  </si>
  <si>
    <t>FEWME1615</t>
  </si>
  <si>
    <t>FEWME2015</t>
  </si>
  <si>
    <t>FET161616</t>
  </si>
  <si>
    <t>FET202020</t>
  </si>
  <si>
    <t>FET252525</t>
  </si>
  <si>
    <t>FET161616-P</t>
  </si>
  <si>
    <t>FET202020-P</t>
  </si>
  <si>
    <t>FET252525-P</t>
  </si>
  <si>
    <t>FET201616</t>
  </si>
  <si>
    <t>FET252020</t>
  </si>
  <si>
    <t>FET251620</t>
  </si>
  <si>
    <t>FET252016</t>
  </si>
  <si>
    <t>FET201616-P</t>
  </si>
  <si>
    <t>FET252020-P</t>
  </si>
  <si>
    <t>FET202016</t>
  </si>
  <si>
    <t>FET202016-P</t>
  </si>
  <si>
    <t>FET252520-P</t>
  </si>
  <si>
    <t>FET201620</t>
  </si>
  <si>
    <t>FET251625</t>
  </si>
  <si>
    <t>FET252025</t>
  </si>
  <si>
    <t>FET201620-P</t>
  </si>
  <si>
    <t>FET251625-P</t>
  </si>
  <si>
    <t>FET252025-P</t>
  </si>
  <si>
    <t>FET162016</t>
  </si>
  <si>
    <t>FET202520</t>
  </si>
  <si>
    <t>FESP16000</t>
  </si>
  <si>
    <t>FESP20000</t>
  </si>
  <si>
    <t>FESP25000</t>
  </si>
  <si>
    <t>FELT16250</t>
  </si>
  <si>
    <t>FELT16750</t>
  </si>
  <si>
    <t>FELT20250</t>
  </si>
  <si>
    <t>FELT20750</t>
  </si>
  <si>
    <t>Інструмент для монтажу системи F&amp;E HEAT-PEX</t>
  </si>
  <si>
    <t>Інструмент для монтажу системи F&amp;E Heat-PEX,
ручний з автоповоротом, Ø16-25</t>
  </si>
  <si>
    <t>Труба для систем поверхневого опалення PE-Xa</t>
  </si>
  <si>
    <t>РЕ-Ха</t>
  </si>
  <si>
    <t>Труба для теплої підлоги РЕ-Ха d16x2,0 мм, бухти по 100м</t>
  </si>
  <si>
    <t>Труба для теплої підлоги РЕ-Ха d16x2,0 мм, бухти по 240м</t>
  </si>
  <si>
    <t>Труба для теплої підлоги РЕ-Ха d16x2,0 мм, бухти по 480м</t>
  </si>
  <si>
    <t>Труба для теплої підлоги РЕ-Ха d16x2,0 мм, бухти по 500м</t>
  </si>
  <si>
    <t>Труба для теплої підлоги РЕ-Ха d16x2,0 мм, бухти по 600м</t>
  </si>
  <si>
    <t>Труба для для систем поверхневого опалення (сіра)</t>
  </si>
  <si>
    <t>PE-RT</t>
  </si>
  <si>
    <t>Труба для теплої підлоги РЕ-RT/EVOH/PE-RT d16x2,0 мм, бухти по 120м</t>
  </si>
  <si>
    <t>Труба для теплої підлоги РЕ-RT/EVOH/PE-RT d16x2,0 мм, бухти по 240м</t>
  </si>
  <si>
    <t>Труба для теплої підлоги РЕ-RT/EVOH/PE-RT d16x2,0 мм, бухти по 480м</t>
  </si>
  <si>
    <t>Труба для теплої підлоги РЕ-RT/EVOH/PE-RT d16x2,0 мм, бухти по 500м</t>
  </si>
  <si>
    <t>Труба для теплої підлоги РЕ-RT/EVOH/PE-RT d16x2,0 мм, бухти по 600м</t>
  </si>
  <si>
    <t xml:space="preserve">Муфта з'єднувальна                        </t>
  </si>
  <si>
    <t>d16 х 16 мм (для теплої підлоги)</t>
  </si>
  <si>
    <t>Колектор із нержавіючаї сталі для ТП</t>
  </si>
  <si>
    <t>Колектор із нержавіючої сталі. Подаючий колектор із витратомірами. Зворотній колектор із термобуксами. Під'єднання до труб теплої підлоги - Євроконус 3/4". В комплекті з краном для спуску повітря та зливу води.</t>
  </si>
  <si>
    <t>Колектор сталевий із витратомірами та термобуксами на 2 виходи. В комплекті із кронштейнами, спускниками повітря та дренажними кранами.</t>
  </si>
  <si>
    <t>Колектор сталевий із витратомірами та термобуксами на 3 виходи. В комплекті із кронштейнами, спускниками повітря та дренажними кранами.</t>
  </si>
  <si>
    <t>Колектор сталевий із витратомірами та термобуксами на 4 виходи. В комплекті із кронштейнами, спускниками повітря та дренажними кранами.</t>
  </si>
  <si>
    <t>Колектор сталевий із витратомірами та термобуксами на 5 виходів. В комплекті із кронштейнами, спускниками повітря та дренажними кранами.</t>
  </si>
  <si>
    <t>Колектор сталевий із витратомірами та термобуксами на 6 виходів. В комплекті із кронштейнами, спускниками повітря та дренажними кранами.</t>
  </si>
  <si>
    <t>Колектор сталевий із витратомірами та термобуксами на 7 виходів. В комплекті із кронштейнами, спускниками повітря та дренажними кранами.</t>
  </si>
  <si>
    <t>Колектор сталевий із витратомірами та термобуксами на 8 виходів. В комплекті із кронштейнами, спускниками повітря та дренажними кранами.</t>
  </si>
  <si>
    <t>Колектор сталевий із витратомірами та термобуксами на 9 виходів. В комплекті із кронштейнами, спускниками повітря та дренажними кранами.</t>
  </si>
  <si>
    <t>Колектор сталевий із витратомірами та термобуксами на 10 виходів. В комплекті із кронштейнами, спускниками повітря та дренажними кранами.</t>
  </si>
  <si>
    <t>Колектор сталевий із витратомірами та термобуксами на 11 виходів. В комплекті із кронштейнами, спускниками повітря та дренажними кранами.</t>
  </si>
  <si>
    <t>Колектор сталевий із витратомірами та термобуксами на 12 виходів. В комплекті із кронштейнами, спускниками повітря та дренажними кранами.</t>
  </si>
  <si>
    <t>Колектор із нержавіючої сталі. Подаючий колектор із мікрометричними кранами. Зворотній колектор із термобуксами. Під'єднання до труб теплої підлоги - Євроконус 3/4". В комплекті з краном для спуску повітря та зливу води.</t>
  </si>
  <si>
    <t>Колектор сталевий із мікрометричними кранами та термобуксами на 2 виходи. В комплекті із кронштейнами, спускниками повітря та дренажними кранами.</t>
  </si>
  <si>
    <t>Колектор сталевий із мікрометричними кранами та термобуксами на 3 виходи. В комплекті із кронштейнами, спускниками повітря та дренажними кранами.</t>
  </si>
  <si>
    <t>Колектор сталевий із мікрометричними кранами та термобуксами на 4 виходи. В комплекті із кронштейнами, спускниками повітря та дренажними кранами.</t>
  </si>
  <si>
    <t>Колектор сталевий із мікрометричними кранами та термобуксами на 5 виходів. В комплекті із кронштейнами, спускниками повітря та дренажними кранами.</t>
  </si>
  <si>
    <t>Колектор сталевий із мікрометричними кранами та термобуксами на 6 виходів. В комплекті із кронштейнами, спускниками повітря та дренажними кранами.</t>
  </si>
  <si>
    <t>Колектор сталевий із мікрометричними кранами та термобуксами на 7 виходів. В комплекті із кронштейнами, спускниками повітря та дренажними кранами.</t>
  </si>
  <si>
    <t>Колектор сталевий із мікрометричними кранами та термобуксами на 8 виходів. В комплекті із кронштейнами, спускниками повітря та дренажними кранами.</t>
  </si>
  <si>
    <t>Колектор сталевий із мікрометричними кранами та термобуксами на 9 виходів. В комплекті із кронштейнами, спускниками повітря та дренажними кранами.</t>
  </si>
  <si>
    <t>Колектор сталевий із мікрометричними кранами та термобуксами на 10 виходів. В комплекті із кронштейнами, спускниками повітря та дренажними кранами.</t>
  </si>
  <si>
    <t>Колектор сталевий із мікрометричними кранами та термобуксами на 11 виходів. В комплекті із кронштейнами, спускниками повітря та дренажними кранами.</t>
  </si>
  <si>
    <t>Колектор сталевий із мікрометричними кранами та термобуксами на 12 виходів. В комплекті із кронштейнами, спускниками повітря та дренажними кранами.</t>
  </si>
  <si>
    <t>Колектор із нержавіючої сталі. Подаючий колектор із витратомірами. Зворотній колектор із термобуксами. Під'єднання до труб теплої підлоги - Євроконус 3/4".</t>
  </si>
  <si>
    <t>Колектор сталевий із витратомірами та термобуксами на 2 виходи. В комплекті із кронштейнами.</t>
  </si>
  <si>
    <t xml:space="preserve">Колектор сталевий із витратомірами та термобуксами на 3 виходи. В комплекті із кронштейнами. </t>
  </si>
  <si>
    <t>Колектор сталевий із витратомірами та термобуксами на 4 виходи. В комплекті із кронштейнами.</t>
  </si>
  <si>
    <t>Колектор сталевий із витратомірами та термобуксами на 5 виходів. В комплекті із кронштейнами.</t>
  </si>
  <si>
    <t>Колектор сталевий із витратомірами та термобуксами на 6 виходів. В комплекті із кронштейнамию</t>
  </si>
  <si>
    <t>Колектор сталевий із витратомірами та термобуксами на 7 виходів. В комплекті із кронштейнами.</t>
  </si>
  <si>
    <t>Колектор сталевий із витратомірами та термобуксами на 8 виходів. В комплекті із кронштейнами.</t>
  </si>
  <si>
    <t>Колектор сталевий із витратомірами та термобуксами на 9 виходів. В комплекті із кронштейнами.</t>
  </si>
  <si>
    <t>Колектор сталевий із витратомірами та термобуксами на 10 виходів. В комплекті із кронштейнами.</t>
  </si>
  <si>
    <t>Колектор сталевий із витратомірами та термобуксами на 11 виходів. В комплекті із кронштейнами.</t>
  </si>
  <si>
    <t>Колектор сталевий із витратомірами та термобуксами на 12 виходів. В комплекті із кронштейнами.</t>
  </si>
  <si>
    <t>Колектор із нержавіючої сталі. Подаючий колектор із мікрометричними кранами. Зворотній колектор із термобуксами. Під'єднання до труб теплої підлоги - Євроконус 3/4".</t>
  </si>
  <si>
    <t>Колектор сталевий із мікрометричними кранами та термобуксами на 2 виходи. В комплекті із кронштейнами.</t>
  </si>
  <si>
    <t xml:space="preserve">Колектор сталевий із мікрометричними кранами та термобуксами на 3 виходи. В комплекті із кронштейнами. </t>
  </si>
  <si>
    <t>Колектор сталевий із мікрометричними кранами та термобуксами на 4 виходи. В комплекті із кронштейнами.</t>
  </si>
  <si>
    <t>Колектор сталевий із мікрометричними кранами та термобуксами на 5 виходів. В комплекті із кронштейнами.</t>
  </si>
  <si>
    <t>Колектор сталевий із мікрометричними кранами та термобуксами на 6 виходів. В комплекті із кронштейнамию</t>
  </si>
  <si>
    <t>Колектор сталевий із мікрометричними кранами та термобуксами на 7 виходів. В комплекті із кронштейнами.</t>
  </si>
  <si>
    <t>Колектор сталевий із мікрометричними кранами та термобуксами на 8 виходів. В комплекті із кронштейнами.</t>
  </si>
  <si>
    <t>Колектор сталевий із мікрометричними кранами та термобуксами на 9 виходів. В комплекті із кронштейнами.</t>
  </si>
  <si>
    <t>Колектор сталевий із мікрометричними кранами та термобуксами на 10 виходів. В комплекті із кронштейнами.</t>
  </si>
  <si>
    <t>Колектор сталевий із мікрометричними кранами та термобуксами на 11 виходів. В комплекті із кронштейнами.</t>
  </si>
  <si>
    <t>Колектор сталевий із мікрометричними кранами та термобуксами на 12 виходів. В комплекті із кронштейнами.</t>
  </si>
  <si>
    <t>Насосно-змішувальні вузли</t>
  </si>
  <si>
    <t>171115860 (MK711)</t>
  </si>
  <si>
    <t xml:space="preserve">Змішувальна група з фіксованою точкою та термостатичною головкою (без насоса) </t>
  </si>
  <si>
    <t>Конектор під сенсор для змішувальної групи МК711</t>
  </si>
  <si>
    <t>Байпас з мікрометричним регульованим клапаном, запобіжним термостатом (встановлено на 50ºС), та конектором під сенсор для змішувальної групи МК711.</t>
  </si>
  <si>
    <t>171215860 (МК712)</t>
  </si>
  <si>
    <t>Змішувальна група з фіксованою точкою та термостатичним змішувачем (без насоса)</t>
  </si>
  <si>
    <t>GP 1190</t>
  </si>
  <si>
    <t>Вентиль G 1" з підключенням до насоса для змішаної системи опалення, макс. температура термометра 80 °C.</t>
  </si>
  <si>
    <t>KA 1191</t>
  </si>
  <si>
    <t>Комплект для високотемпературної системи опалення. Для поєднання з насосним агрегатом GP 1190.</t>
  </si>
  <si>
    <t>Насос Hydroo TR 25-40 L=130мм</t>
  </si>
  <si>
    <t>Насос Hydroo TR 25-60 L=130мм</t>
  </si>
  <si>
    <t>Компресійний фітинг Heat-PEX для пластикових труб d16 x 2,0</t>
  </si>
  <si>
    <t>Компресійний фітинг Heat-PEX для пластикових труб d20 x 2,0</t>
  </si>
  <si>
    <t>"Традиційна" тепла підлога (кріплення - такер)</t>
  </si>
  <si>
    <t>F-1061488</t>
  </si>
  <si>
    <t>Стрічка алюмінієва самоклейна 48мм*50м</t>
  </si>
  <si>
    <t>Демпферная стрічка 150мм х 8мм х 50м</t>
  </si>
  <si>
    <t>F-063628</t>
  </si>
  <si>
    <t>Скоби для такера l=40мм (300 шт.)</t>
  </si>
  <si>
    <t>упак.</t>
  </si>
  <si>
    <t>F-698759</t>
  </si>
  <si>
    <t>Скоби для такера l=45мм (300 шт.)</t>
  </si>
  <si>
    <t>F-694256</t>
  </si>
  <si>
    <t>Такер для скоб T1</t>
  </si>
  <si>
    <t>F-694278</t>
  </si>
  <si>
    <t>Такер для скоб T2</t>
  </si>
  <si>
    <t>F-061144</t>
  </si>
  <si>
    <t>Пристрій для розмотування труб з сумкою</t>
  </si>
  <si>
    <t>Планка монтажна для теплої підлоги довжина 0,5 м, під трубу 16 та 20</t>
  </si>
  <si>
    <t>Шафи колекторні Heat-PEX</t>
  </si>
  <si>
    <t>грн.</t>
  </si>
  <si>
    <t>ШАФИ ВБУДОВАНІ КОЛЕКТОРНІ LUX
Повністю оцинковані та безшовні з можливістю ліквідації зазору знизу. Товщина оцинкованого листа 0,7 мм.
Регулюється висота до 720 мм та глибина до 200 мм</t>
  </si>
  <si>
    <t>на 4 виходи 360х580х110</t>
  </si>
  <si>
    <t>на 6 виходів 480х580х110</t>
  </si>
  <si>
    <t>на 8 виходів 610х580х110</t>
  </si>
  <si>
    <t>на 10 виходів 760х580х110</t>
  </si>
  <si>
    <t>на 12 виходів 845х580х110</t>
  </si>
  <si>
    <t>на 14 виходів 1015х580х110</t>
  </si>
  <si>
    <t>ШАФИ ВБУДОВАНІ КОЛЕКТОРНІ
Товщина оцинкованого листа 0,7 мм.
Регулюється висота до 670 мм та глибина до 200 мм</t>
  </si>
  <si>
    <t>на 16 виходів 1150х580х110</t>
  </si>
  <si>
    <t>ШАФИ ЗОВНІШНІ КОЛЕКТОРНІ</t>
  </si>
  <si>
    <t>на 4 виходи 360х580х120</t>
  </si>
  <si>
    <t>на 6 виходів 420х580х120</t>
  </si>
  <si>
    <t>на 8 виходів 550x580х120</t>
  </si>
  <si>
    <t>на 10 виходів 700x580х120</t>
  </si>
  <si>
    <t>на 12 виходів 780x580х120</t>
  </si>
  <si>
    <t>на 14 виходів 950x580х120</t>
  </si>
  <si>
    <t>на 16 виходів 1150x580х120</t>
  </si>
  <si>
    <t>Сумма в Евро</t>
  </si>
  <si>
    <t>Сумма в гривні</t>
  </si>
  <si>
    <t>Євро</t>
  </si>
  <si>
    <t>Сталеві колектори для теплої підлоги із витратомірами</t>
  </si>
  <si>
    <t>Сталеві колектори для теплої підлоги із витратомірами 1" на 2 виходи</t>
  </si>
  <si>
    <t>Сталеві колектори для теплої підлоги із витратомірами 1" на 3 виходи</t>
  </si>
  <si>
    <t>Сталеві колектори для теплої підлоги із витратомірами 1" на 4 виходи</t>
  </si>
  <si>
    <t>Сталеві колектори для теплої підлоги із витратомірами 1" на 5 виходи</t>
  </si>
  <si>
    <t>Сталеві колектори для теплої підлоги із витратомірами 1" на 6 виходи</t>
  </si>
  <si>
    <t>Сталеві колектори для теплої підлоги із витратомірами 1" на 7 виходи</t>
  </si>
  <si>
    <t>Сталеві колектори для теплої підлоги із витратомірами 1" на 8 виходи</t>
  </si>
  <si>
    <t>Сталеві колектори для теплої підлоги із витратомірами 1" на 9 виходи</t>
  </si>
  <si>
    <t>Сталеві колектори для теплої підлоги із витратомірами 1" на 10 виходи</t>
  </si>
  <si>
    <t>Сталеві колектори для теплої підлоги із витратомірами 1" на 11 виходи</t>
  </si>
  <si>
    <t>Сталеві колектори для теплої підлоги із витратомірами 1" на 12 виходи</t>
  </si>
  <si>
    <t>Сталеві колектори для теплої підлоги із мікрометричними клапанами</t>
  </si>
  <si>
    <t>Сталеві колектори для теплої підлоги із мікрометричними клапанами 1" на 2 виходи</t>
  </si>
  <si>
    <t>Сталеві колектори для теплої підлоги із мікрометричними клапанами 1" на 3 виходи</t>
  </si>
  <si>
    <t>Сталеві колектори для теплої підлоги із мікрометричними клапанами 1" на 4 виходи</t>
  </si>
  <si>
    <t>Сталеві колектори для теплої підлоги із мікрометричними клапанами 1" на 5 виходи</t>
  </si>
  <si>
    <t>Сталеві колектори для теплої підлоги із мікрометричними клапанами 1" на 6 виходи</t>
  </si>
  <si>
    <t>Сталеві колектори для теплої підлоги із мікрометричними клапанами 1" на 7 виходи</t>
  </si>
  <si>
    <t>Сталеві колектори для теплої підлоги із мікрометричними клапанами 1" на 8 виходи</t>
  </si>
  <si>
    <t>Сталеві колектори для теплої підлоги із мікрометричними клапанами 1" на 9 виходи</t>
  </si>
  <si>
    <t>Сталеві колектори для теплої підлоги із мікрометричними клапанами 1" на 10 виходи</t>
  </si>
  <si>
    <t>Сталеві колектори для теплої підлоги із мікрометричними клапанами 1" на 11 виходи</t>
  </si>
  <si>
    <t>Сталеві колектори для теплої підлоги із мікрометричними клапанами 1" на 12 виходи</t>
  </si>
  <si>
    <t>Термо- електропривід NC (нормально закритий) або NO (нормально відкритий) - 230 V</t>
  </si>
  <si>
    <t>Термо- електропривід TESTA TERM 230V NC</t>
  </si>
  <si>
    <t>Термо- електропривід TESTA TERM 230V NO</t>
  </si>
  <si>
    <t>Змішувальна група з фіксованою точкою та термостатичною головкою (без насоса)</t>
  </si>
  <si>
    <t>Змішувальна група з фіксованою точкою та термостатичною головкою (без насоса) MK711 TESTA TERM</t>
  </si>
  <si>
    <t>Змішувальна група з фіксованою точкою та термостатичним змішувачем (без насоса) MK712 ESBE VTA552</t>
  </si>
  <si>
    <t>Байпас з мікрометричним регульованим клапаном і запобіжним термостатом (встановлено на 50ºС)</t>
  </si>
  <si>
    <t>Байпас з мікрометричним регульованим клапаном і запобіжним термостатом (встановлено на 50ºС) MK714 BY-PASS TERM 50 В°C</t>
  </si>
  <si>
    <t>Компресійний фітинг для багатошарових та пластикових труб PEX (євроконус, нікельований)</t>
  </si>
  <si>
    <t xml:space="preserve">Компресійний фітинг для пластикових труб PEX Ø16х2,0 х 3/4" </t>
  </si>
  <si>
    <t>Компресійний фітинг для пластикових труб PEX Ø20х2,0 х 3/4"</t>
  </si>
  <si>
    <t>Кран шаровий з американкою прямий</t>
  </si>
  <si>
    <t>Кран шаровий з американкою прямий 1/2"</t>
  </si>
  <si>
    <t>Кран шаровий з американкою прямий 3/4"</t>
  </si>
  <si>
    <t>Кран шаровий з американкою прямий 1"</t>
  </si>
  <si>
    <t>Кран шаровий з американкою прямий 1 1/4"</t>
  </si>
  <si>
    <t>Кран шаровий з американкою кутовий</t>
  </si>
  <si>
    <t>Кран шаровий з американкою кутовий 1/2"</t>
  </si>
  <si>
    <t>Кран шаровий з американкою кутовий 3/4"</t>
  </si>
  <si>
    <t>Кран шаровий з американкою кутовий 1"</t>
  </si>
  <si>
    <t>Шаровий кран зі стандартним проходом EVERMID, різьба ВВ, ручка-важіль</t>
  </si>
  <si>
    <t>Шаровий кран зі стандартним проходом EVERMID 1/2", ВВ, ручка-важіль</t>
  </si>
  <si>
    <t>Шаровий кран зі стандартним проходом EVERMID 3/4", ВВ, ручка-важіль</t>
  </si>
  <si>
    <t>Шаровий кран зі стандартним проходом EVERMID 1", ВВ, ручка-важіль</t>
  </si>
  <si>
    <t>Шаровий кран зі стандартним проходом EVERMID 1 1/4", ВВ, ручка-важіль</t>
  </si>
  <si>
    <t>Шаровий кран зі стандартним проходом EVERMID 1 1/2", ВВ, ручка-важіль</t>
  </si>
  <si>
    <t>Шаровий кран зі стандартним проходом EVERMID 2", ВВ, ручка-важіль</t>
  </si>
  <si>
    <t>Шаровий кран зі стандартним проходом EVERMID, різьба ВВ, ручка-метелик</t>
  </si>
  <si>
    <t>Шаровий кран зі стандартним проходом EVERMID 1/2", ВВ, ручка-метелик</t>
  </si>
  <si>
    <t>Шаровий кран зі стандартним проходом EVERMID 3/4", ВВ, ручка-метелик</t>
  </si>
  <si>
    <t>Шаровий кран зі стандартним проходом EVERMID 1", ВВ, ручка-метелик</t>
  </si>
  <si>
    <t>Шаровий кран зі стандартним проходом EVERMID, різьба ВЗ, ручка-важіль</t>
  </si>
  <si>
    <t>Шаровий кран зі стандартним проходом EVERMID 1/2", ВЗ, ручка-важіль</t>
  </si>
  <si>
    <t>Шаровий кран зі стандартним проходом EVERMID 3/4", ВЗ, ручка-важіль</t>
  </si>
  <si>
    <t>Шаровий кран зі стандартним проходом EVERMID 1", ВЗ, ручка-важіль</t>
  </si>
  <si>
    <t>Шаровий кран зі стандартним проходом EVERMID 1 1/4", ВЗ, ручка-важіль</t>
  </si>
  <si>
    <t>Шаровий кран зі стандартним проходом EVERMID 1 1/2", ВЗ, ручка-важіль</t>
  </si>
  <si>
    <t>Шаровий кран зі стандартним проходом EVERMID 2", ВЗ, ручка-важіль</t>
  </si>
  <si>
    <t>Шаровий кран зі стандартним проходом EVERMID, різьба ВЗ, ручка-метелик</t>
  </si>
  <si>
    <t>Шаровий кран зі стандартним проходом EVERMID 1/2", ВЗ, ручка-метелик</t>
  </si>
  <si>
    <t>Шаровий кран зі стандартним проходом EVERMID 3/4", ВЗ, ручка-метелик</t>
  </si>
  <si>
    <t>Шаровий кран зі стандартним проходом EVERMID 1", ВЗ, ручка-метелик</t>
  </si>
  <si>
    <t>Повнопрохідний шаровий кран із заглушкою та спускним краном. Різьба ВВ</t>
  </si>
  <si>
    <t>Повнопрохідний шаровий кран із заглушкою та спускним краном 1/2", ВВ, ручка-метелик</t>
  </si>
  <si>
    <t>Повнопрохідний шаровий кран із заглушкою та спускним краном 3/4", ВВ, ручка-метелик</t>
  </si>
  <si>
    <t>Повнопрохідний шаровий кран EVERLAST, різьба ВВ, ручка-важіль</t>
  </si>
  <si>
    <t>Повнопрохідний шаровий кран EVERLAST 1/2", ВВ, ручка-важіль</t>
  </si>
  <si>
    <t>Повнопрохідний шаровий кран EVERLAST 3/4", ВВ, ручка-важіль</t>
  </si>
  <si>
    <t>Повнопрохідний шаровий кран EVERLAST 1", ВВ, ручка-важіль</t>
  </si>
  <si>
    <t>Повнопрохідний шаровий кран EVERLAST 1 1/4", ВВ, ручка-важіль</t>
  </si>
  <si>
    <t>Повнопрохідний шаровий кран EVERLAST 1 1/2", ВВ, ручка-важіль</t>
  </si>
  <si>
    <t>Повнопрохідний шаровий кран EVERLAST 2", ВВ, ручка-важіль</t>
  </si>
  <si>
    <t>Повнопрохідний шаровий кран EVERLAST, різьба ВВ, ручка-метелик</t>
  </si>
  <si>
    <t>Повнопрохідний шаровий кран EVERLAST 1/2", ВВ, ручка-метелик</t>
  </si>
  <si>
    <t>Повнопрохідний шаровий кран EVERLAST 3/4", ВВ, ручка-метелик</t>
  </si>
  <si>
    <t>Повнопрохідний шаровий кран EVERLAST 1", ВВ, ручка-метелик</t>
  </si>
  <si>
    <t>Повнопрохідний шаровий кран EVERLAST, різьба ВЗ, ручка-важіль</t>
  </si>
  <si>
    <t>Повнопрохідний шаровий кран EVERLAST 1/2", ВЗ, ручка-важіль</t>
  </si>
  <si>
    <t>Повнопрохідний шаровий кран EVERLAST 3/4", ВЗ, ручка-важіль</t>
  </si>
  <si>
    <t>Повнопрохідний шаровий кран EVERLAST 1", ВЗ, ручка-важіль</t>
  </si>
  <si>
    <t>Повнопрохідний шаровий кран EVERLAST 1 1/4", ВЗ, ручка-важіль</t>
  </si>
  <si>
    <t>Повнопрохідний шаровий кран EVERLAST 1 1/2", ВЗ, ручка-важіль</t>
  </si>
  <si>
    <t>Повнопрохідний шаровий кран EVERLAST 2", ВЗ, ручка-важіль</t>
  </si>
  <si>
    <t>Повнопрохідний шаровий кран EVERLAST, різьба ВЗ, ручка-метелик</t>
  </si>
  <si>
    <t>Повнопрохідний шаровий кран EVERLAST 1/2", ВЗ, ручка-метелик</t>
  </si>
  <si>
    <t>Повнопрохідний шаровий кран EVERLAST 3/4", ВЗ, ручка-метелик</t>
  </si>
  <si>
    <t>Повнопрохідний шаровий кран EVERLAST 1", ВЗ, ручка-метелик</t>
  </si>
  <si>
    <t>Зворотній клапан, посилений, з штоком із нержавіючої сталі</t>
  </si>
  <si>
    <t xml:space="preserve">Зворотній клапан, посилений, з штоком із нержавіючої сталі 1/2" </t>
  </si>
  <si>
    <t xml:space="preserve">Зворотній клапан, посилений, з штоком із нержавіючої сталі 3/4" </t>
  </si>
  <si>
    <t xml:space="preserve">Зворотній клапан, посилений, з штоком із нержавіючої сталі 1" </t>
  </si>
  <si>
    <t xml:space="preserve">Зворотній клапан, посилений, з штоком із нержавіючої сталі 1 1/4" </t>
  </si>
  <si>
    <t xml:space="preserve">Зворотній клапан, посилений, з штоком із нержавіючої сталі 1 1/2" </t>
  </si>
  <si>
    <t xml:space="preserve">Зворотній клапан, посилений, з штоком із нержавіючої сталі 2" </t>
  </si>
  <si>
    <t>Зворотній клапан, зі штоком із полімеру</t>
  </si>
  <si>
    <t xml:space="preserve">Зворотній клапан, зі штоком із полімеру 1/2" </t>
  </si>
  <si>
    <t xml:space="preserve">Зворотній клапан, зі штоком із полімеру 3/4" </t>
  </si>
  <si>
    <t xml:space="preserve">Зворотній клапан, зі штоком із полімеру 1" </t>
  </si>
  <si>
    <t xml:space="preserve">Зворотній клапан, зі штоком із полімеру 1 1/4" </t>
  </si>
  <si>
    <t xml:space="preserve">Зворотній клапан, зі штоком із полімеру 1 1/2" </t>
  </si>
  <si>
    <t xml:space="preserve">Зворотній клапан, зі штоком із полімеру 2" </t>
  </si>
  <si>
    <t>Y-подібний латунний фільтр з сіткою із нержавіючої сталі AISI 304</t>
  </si>
  <si>
    <t xml:space="preserve">Y-подібний латунний фільтр з сіткою із нержавіючої сталі 1/2" </t>
  </si>
  <si>
    <t xml:space="preserve">Y-подібний латунний фільтр з сіткою із нержавіючої сталі 3/4" </t>
  </si>
  <si>
    <t xml:space="preserve">Y-подібний латунний фільтр з сіткою із нержавіючої сталі 1" </t>
  </si>
  <si>
    <t xml:space="preserve">Y-подібний латунний фільтр з сіткою із нержавіючої сталі 1 1/4" </t>
  </si>
  <si>
    <t xml:space="preserve">Y-подібний латунний фільтр з сіткою із нержавіючої сталі 1 1/2" </t>
  </si>
  <si>
    <t xml:space="preserve">Y-подібний латунний фільтр з сіткою із нержавіючої сталі 2" </t>
  </si>
  <si>
    <t>Шаровий кран із внутрішньою різьбою та накидною гайкою для з'єднання з циркуляційним насосом</t>
  </si>
  <si>
    <t>Шаровий кран із внутрішньою різьбою та накидною гайкою для з'єднання з циркуляційним насосом 1"</t>
  </si>
  <si>
    <t>Компенсатор гідравлічних ударів</t>
  </si>
  <si>
    <t>Компенсатор гідравлічних ударів 1/2"</t>
  </si>
  <si>
    <t>Термостатича головка</t>
  </si>
  <si>
    <t>Термостатича головка М 30*1,5</t>
  </si>
  <si>
    <t>Термостатичні клапани</t>
  </si>
  <si>
    <t>Прямий термостатичний клапан 1/2" без предналаштування, з самоущільненням</t>
  </si>
  <si>
    <t>Кутовий термостатичний клапан 1/2" без предналаштування, з самоущільненням</t>
  </si>
  <si>
    <t>Осьвий термостатичний клапан 1/2" без предналаштування, з самоущільненням</t>
  </si>
  <si>
    <t>Отсічні клапани</t>
  </si>
  <si>
    <t>Кутовий отсічний клапан 1/2", з самоущільненням</t>
  </si>
  <si>
    <t>Крани з електроприводом</t>
  </si>
  <si>
    <t>Електропривід 215DIV для кранів 220G</t>
  </si>
  <si>
    <t>Кран повнопрохідний 1/2" ВВ під електропривід 215DIV</t>
  </si>
  <si>
    <t>Кран повнопрохідний 3/4" ВВ під електропривід 215DIV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</si>
</sst>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0"/>
      <color rgb="FF000000"/>
      <name val="Calibri"/>
      <scheme val="minor"/>
    </font>
    <font>
      <sz val="10"/>
      <color theme="1"/>
      <name val="Calibri"/>
    </font>
    <font>
      <sz val="10"/>
      <name val="Calibri"/>
    </font>
    <font>
      <b/>
      <sz val="10"/>
      <color theme="1"/>
      <name val="Arial"/>
    </font>
    <font>
      <sz val="10"/>
      <color rgb="FF000000"/>
      <name val="Times New Roman"/>
    </font>
    <font>
      <b/>
      <i/>
      <sz val="11"/>
      <color theme="1"/>
      <name val="Arial"/>
    </font>
    <font>
      <sz val="10"/>
      <color theme="1"/>
      <name val="Arial"/>
    </font>
    <font>
      <sz val="16"/>
      <color rgb="FF000000"/>
      <name val="Times New Roman"/>
    </font>
    <font>
      <i/>
      <sz val="16"/>
      <color rgb="FF000000"/>
      <name val="Times New Roman"/>
    </font>
    <font>
      <i/>
      <sz val="12"/>
      <color rgb="FF000000"/>
      <name val="Times New Roman"/>
    </font>
    <font>
      <b/>
      <sz val="11"/>
      <color theme="1"/>
      <name val="Arial"/>
    </font>
    <font>
      <sz val="10"/>
      <color rgb="FF000000"/>
      <name val="Calibri"/>
    </font>
    <font>
      <sz val="12"/>
      <color rgb="FF000000"/>
      <name val="Times New Roman"/>
    </font>
    <font>
      <sz val="10"/>
      <color rgb="FF000000"/>
      <name val="Arial"/>
    </font>
    <font>
      <b/>
      <sz val="9"/>
      <color theme="1"/>
      <name val="Arial"/>
    </font>
    <font>
      <b/>
      <sz val="10"/>
      <color rgb="FF000000"/>
      <name val="Arial"/>
    </font>
    <font>
      <b/>
      <sz val="9"/>
      <color rgb="FF000000"/>
      <name val="Arial"/>
    </font>
    <font>
      <b/>
      <sz val="10"/>
      <color rgb="FF000000"/>
      <name val="Times New Roman"/>
    </font>
  </fonts>
  <fills count="5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</fills>
  <borders count="85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FFFFFF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FFFFFF"/>
      </top>
      <bottom style="medium">
        <color rgb="FFFFFFFF"/>
      </bottom>
      <diagonal/>
    </border>
    <border>
      <left style="medium">
        <color rgb="FF000000"/>
      </left>
      <right style="medium">
        <color rgb="FF000000"/>
      </right>
      <top style="medium">
        <color rgb="FFFFFFFF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FFFFFF"/>
      </bottom>
      <diagonal/>
    </border>
    <border>
      <left style="medium">
        <color rgb="FF000000"/>
      </left>
      <right style="medium">
        <color rgb="FF000000"/>
      </right>
      <top style="medium">
        <color rgb="FFFFFFFF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FFFFFF"/>
      </bottom>
      <diagonal/>
    </border>
    <border>
      <left/>
      <right style="medium">
        <color rgb="FF000000"/>
      </right>
      <top style="medium">
        <color rgb="FFFFFFFF"/>
      </top>
      <bottom style="medium">
        <color rgb="FFFFFFFF"/>
      </bottom>
      <diagonal/>
    </border>
    <border>
      <left/>
      <right/>
      <top style="medium">
        <color rgb="FF000000"/>
      </top>
      <bottom/>
      <diagonal/>
    </border>
  </borders>
  <cellStyleXfs count="1">
    <xf numFmtId="0" fontId="0" fillId="0" borderId="0"/>
  </cellStyleXfs>
  <cellXfs count="394">
    <xf numFmtId="0" fontId="0" fillId="0" borderId="0" xfId="0" applyFont="1" applyAlignment="1">
      <alignment horizontal="left" vertical="top"/>
    </xf>
    <xf numFmtId="2" fontId="3" fillId="2" borderId="5" xfId="0" applyNumberFormat="1" applyFont="1" applyFill="1" applyBorder="1" applyAlignment="1">
      <alignment horizontal="center" vertical="center"/>
    </xf>
    <xf numFmtId="2" fontId="3" fillId="2" borderId="6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2" fontId="3" fillId="2" borderId="5" xfId="0" applyNumberFormat="1" applyFont="1" applyFill="1" applyBorder="1" applyAlignment="1">
      <alignment horizontal="center" vertical="top" wrapText="1"/>
    </xf>
    <xf numFmtId="2" fontId="3" fillId="2" borderId="8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left"/>
    </xf>
    <xf numFmtId="0" fontId="3" fillId="2" borderId="9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left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3" xfId="0" applyFont="1" applyBorder="1" applyAlignment="1">
      <alignment horizontal="center" vertical="center" wrapText="1"/>
    </xf>
    <xf numFmtId="2" fontId="3" fillId="0" borderId="14" xfId="0" applyNumberFormat="1" applyFont="1" applyBorder="1" applyAlignment="1">
      <alignment horizontal="center" vertical="top"/>
    </xf>
    <xf numFmtId="2" fontId="6" fillId="0" borderId="13" xfId="0" applyNumberFormat="1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2" fontId="6" fillId="0" borderId="14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2" fontId="6" fillId="0" borderId="0" xfId="0" applyNumberFormat="1" applyFont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2" fontId="3" fillId="0" borderId="13" xfId="0" applyNumberFormat="1" applyFont="1" applyBorder="1" applyAlignment="1">
      <alignment horizontal="center" vertical="top"/>
    </xf>
    <xf numFmtId="0" fontId="6" fillId="0" borderId="16" xfId="0" applyFont="1" applyBorder="1" applyAlignment="1">
      <alignment horizontal="center" vertical="center" wrapText="1"/>
    </xf>
    <xf numFmtId="2" fontId="6" fillId="0" borderId="16" xfId="0" applyNumberFormat="1" applyFont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left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center" vertical="center" wrapText="1"/>
    </xf>
    <xf numFmtId="2" fontId="3" fillId="0" borderId="7" xfId="0" applyNumberFormat="1" applyFont="1" applyBorder="1" applyAlignment="1">
      <alignment horizontal="center" vertical="top"/>
    </xf>
    <xf numFmtId="2" fontId="6" fillId="0" borderId="7" xfId="0" applyNumberFormat="1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2" fontId="6" fillId="0" borderId="20" xfId="0" applyNumberFormat="1" applyFont="1" applyBorder="1" applyAlignment="1">
      <alignment horizontal="center" vertical="center" wrapText="1"/>
    </xf>
    <xf numFmtId="0" fontId="3" fillId="3" borderId="9" xfId="0" applyFont="1" applyFill="1" applyBorder="1" applyAlignment="1">
      <alignment horizontal="left"/>
    </xf>
    <xf numFmtId="0" fontId="3" fillId="3" borderId="9" xfId="0" applyFont="1" applyFill="1" applyBorder="1" applyAlignment="1">
      <alignment horizontal="left" wrapText="1"/>
    </xf>
    <xf numFmtId="0" fontId="4" fillId="0" borderId="0" xfId="0" applyFont="1" applyAlignment="1">
      <alignment horizontal="left" wrapText="1"/>
    </xf>
    <xf numFmtId="0" fontId="6" fillId="0" borderId="21" xfId="0" applyFont="1" applyBorder="1" applyAlignment="1">
      <alignment horizontal="center" vertical="center" wrapText="1"/>
    </xf>
    <xf numFmtId="2" fontId="6" fillId="0" borderId="21" xfId="0" applyNumberFormat="1" applyFont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left"/>
    </xf>
    <xf numFmtId="49" fontId="6" fillId="0" borderId="14" xfId="0" applyNumberFormat="1" applyFont="1" applyBorder="1" applyAlignment="1">
      <alignment horizontal="center"/>
    </xf>
    <xf numFmtId="0" fontId="6" fillId="0" borderId="14" xfId="0" applyFont="1" applyBorder="1" applyAlignment="1">
      <alignment horizontal="left"/>
    </xf>
    <xf numFmtId="0" fontId="6" fillId="0" borderId="13" xfId="0" applyFont="1" applyBorder="1" applyAlignment="1">
      <alignment horizontal="center" vertical="center"/>
    </xf>
    <xf numFmtId="2" fontId="6" fillId="0" borderId="13" xfId="0" applyNumberFormat="1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top"/>
    </xf>
    <xf numFmtId="49" fontId="6" fillId="0" borderId="16" xfId="0" applyNumberFormat="1" applyFont="1" applyBorder="1" applyAlignment="1">
      <alignment horizontal="center"/>
    </xf>
    <xf numFmtId="0" fontId="6" fillId="0" borderId="13" xfId="0" applyFont="1" applyBorder="1" applyAlignment="1">
      <alignment horizontal="left"/>
    </xf>
    <xf numFmtId="0" fontId="6" fillId="0" borderId="16" xfId="0" applyFont="1" applyBorder="1" applyAlignment="1">
      <alignment horizontal="center" vertical="center"/>
    </xf>
    <xf numFmtId="2" fontId="6" fillId="0" borderId="16" xfId="0" applyNumberFormat="1" applyFont="1" applyBorder="1" applyAlignment="1">
      <alignment horizontal="center" vertical="center"/>
    </xf>
    <xf numFmtId="0" fontId="3" fillId="3" borderId="25" xfId="0" applyFont="1" applyFill="1" applyBorder="1" applyAlignment="1">
      <alignment horizontal="left"/>
    </xf>
    <xf numFmtId="49" fontId="6" fillId="0" borderId="20" xfId="0" applyNumberFormat="1" applyFont="1" applyBorder="1" applyAlignment="1">
      <alignment horizontal="center"/>
    </xf>
    <xf numFmtId="0" fontId="6" fillId="0" borderId="7" xfId="0" applyFont="1" applyBorder="1" applyAlignment="1">
      <alignment horizontal="left"/>
    </xf>
    <xf numFmtId="0" fontId="6" fillId="0" borderId="7" xfId="0" applyFont="1" applyBorder="1" applyAlignment="1">
      <alignment horizontal="center" vertical="center"/>
    </xf>
    <xf numFmtId="2" fontId="6" fillId="0" borderId="7" xfId="0" applyNumberFormat="1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2" fontId="6" fillId="0" borderId="20" xfId="0" applyNumberFormat="1" applyFont="1" applyBorder="1" applyAlignment="1">
      <alignment horizontal="center" vertical="center"/>
    </xf>
    <xf numFmtId="49" fontId="6" fillId="0" borderId="13" xfId="0" applyNumberFormat="1" applyFont="1" applyBorder="1" applyAlignment="1">
      <alignment horizontal="center"/>
    </xf>
    <xf numFmtId="0" fontId="6" fillId="0" borderId="14" xfId="0" applyFont="1" applyBorder="1" applyAlignment="1">
      <alignment horizontal="center" vertical="center"/>
    </xf>
    <xf numFmtId="2" fontId="6" fillId="0" borderId="14" xfId="0" applyNumberFormat="1" applyFont="1" applyBorder="1" applyAlignment="1">
      <alignment horizontal="center" vertical="center"/>
    </xf>
    <xf numFmtId="0" fontId="3" fillId="3" borderId="17" xfId="0" applyFont="1" applyFill="1" applyBorder="1" applyAlignment="1">
      <alignment horizontal="left"/>
    </xf>
    <xf numFmtId="49" fontId="6" fillId="0" borderId="7" xfId="0" applyNumberFormat="1" applyFont="1" applyBorder="1" applyAlignment="1">
      <alignment horizontal="center"/>
    </xf>
    <xf numFmtId="0" fontId="6" fillId="0" borderId="21" xfId="0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49" fontId="6" fillId="0" borderId="26" xfId="0" applyNumberFormat="1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26" xfId="0" applyFont="1" applyBorder="1" applyAlignment="1">
      <alignment horizontal="center" vertical="center"/>
    </xf>
    <xf numFmtId="2" fontId="6" fillId="0" borderId="26" xfId="0" applyNumberFormat="1" applyFont="1" applyBorder="1" applyAlignment="1">
      <alignment horizontal="center" vertical="center"/>
    </xf>
    <xf numFmtId="0" fontId="1" fillId="3" borderId="9" xfId="0" applyFont="1" applyFill="1" applyBorder="1" applyAlignment="1">
      <alignment horizontal="left"/>
    </xf>
    <xf numFmtId="2" fontId="3" fillId="2" borderId="8" xfId="0" applyNumberFormat="1" applyFont="1" applyFill="1" applyBorder="1" applyAlignment="1">
      <alignment horizontal="center" vertical="top"/>
    </xf>
    <xf numFmtId="0" fontId="6" fillId="2" borderId="5" xfId="0" applyFont="1" applyFill="1" applyBorder="1" applyAlignment="1">
      <alignment horizontal="center" vertical="center"/>
    </xf>
    <xf numFmtId="2" fontId="6" fillId="2" borderId="5" xfId="0" applyNumberFormat="1" applyFont="1" applyFill="1" applyBorder="1" applyAlignment="1">
      <alignment horizontal="center" vertical="center"/>
    </xf>
    <xf numFmtId="49" fontId="6" fillId="0" borderId="12" xfId="0" applyNumberFormat="1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2" xfId="0" applyFont="1" applyBorder="1" applyAlignment="1">
      <alignment horizontal="center" vertical="top"/>
    </xf>
    <xf numFmtId="2" fontId="3" fillId="0" borderId="12" xfId="0" applyNumberFormat="1" applyFont="1" applyBorder="1" applyAlignment="1">
      <alignment horizontal="center" vertical="top"/>
    </xf>
    <xf numFmtId="2" fontId="6" fillId="0" borderId="12" xfId="0" applyNumberFormat="1" applyFont="1" applyBorder="1" applyAlignment="1">
      <alignment horizontal="center" vertical="top"/>
    </xf>
    <xf numFmtId="0" fontId="1" fillId="3" borderId="17" xfId="0" applyFont="1" applyFill="1" applyBorder="1" applyAlignment="1">
      <alignment horizontal="left"/>
    </xf>
    <xf numFmtId="49" fontId="6" fillId="0" borderId="19" xfId="0" applyNumberFormat="1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19" xfId="0" applyFont="1" applyBorder="1" applyAlignment="1">
      <alignment horizontal="center" vertical="top"/>
    </xf>
    <xf numFmtId="2" fontId="3" fillId="0" borderId="19" xfId="0" applyNumberFormat="1" applyFont="1" applyBorder="1" applyAlignment="1">
      <alignment horizontal="center" vertical="top"/>
    </xf>
    <xf numFmtId="2" fontId="6" fillId="0" borderId="19" xfId="0" applyNumberFormat="1" applyFont="1" applyBorder="1" applyAlignment="1">
      <alignment horizontal="center" vertical="top"/>
    </xf>
    <xf numFmtId="2" fontId="3" fillId="2" borderId="30" xfId="0" applyNumberFormat="1" applyFont="1" applyFill="1" applyBorder="1" applyAlignment="1">
      <alignment horizontal="center" vertical="top"/>
    </xf>
    <xf numFmtId="0" fontId="6" fillId="0" borderId="31" xfId="0" applyFont="1" applyBorder="1" applyAlignment="1">
      <alignment horizontal="center" vertical="center"/>
    </xf>
    <xf numFmtId="2" fontId="6" fillId="0" borderId="12" xfId="0" applyNumberFormat="1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2" fontId="6" fillId="0" borderId="15" xfId="0" applyNumberFormat="1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2" fontId="6" fillId="0" borderId="34" xfId="0" applyNumberFormat="1" applyFont="1" applyBorder="1" applyAlignment="1">
      <alignment horizontal="center" vertical="center"/>
    </xf>
    <xf numFmtId="2" fontId="3" fillId="2" borderId="30" xfId="0" applyNumberFormat="1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2" fontId="3" fillId="0" borderId="12" xfId="0" applyNumberFormat="1" applyFont="1" applyBorder="1" applyAlignment="1">
      <alignment horizontal="center" vertical="center"/>
    </xf>
    <xf numFmtId="49" fontId="6" fillId="0" borderId="19" xfId="0" applyNumberFormat="1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2" fontId="3" fillId="0" borderId="19" xfId="0" applyNumberFormat="1" applyFont="1" applyBorder="1" applyAlignment="1">
      <alignment horizontal="center" vertical="center"/>
    </xf>
    <xf numFmtId="2" fontId="6" fillId="0" borderId="19" xfId="0" applyNumberFormat="1" applyFont="1" applyBorder="1" applyAlignment="1">
      <alignment horizontal="center" vertical="center"/>
    </xf>
    <xf numFmtId="49" fontId="6" fillId="0" borderId="12" xfId="0" applyNumberFormat="1" applyFont="1" applyBorder="1" applyAlignment="1">
      <alignment horizontal="center" vertical="top"/>
    </xf>
    <xf numFmtId="0" fontId="6" fillId="0" borderId="12" xfId="0" applyFont="1" applyBorder="1" applyAlignment="1">
      <alignment horizontal="center" vertical="top" wrapText="1"/>
    </xf>
    <xf numFmtId="49" fontId="6" fillId="0" borderId="19" xfId="0" applyNumberFormat="1" applyFont="1" applyBorder="1" applyAlignment="1">
      <alignment horizontal="center" vertical="top"/>
    </xf>
    <xf numFmtId="0" fontId="6" fillId="0" borderId="19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1" fillId="3" borderId="17" xfId="0" applyFont="1" applyFill="1" applyBorder="1" applyAlignment="1">
      <alignment horizontal="left" vertical="top"/>
    </xf>
    <xf numFmtId="2" fontId="3" fillId="2" borderId="30" xfId="0" applyNumberFormat="1" applyFont="1" applyFill="1" applyBorder="1" applyAlignment="1">
      <alignment horizontal="center" vertical="top" wrapText="1"/>
    </xf>
    <xf numFmtId="0" fontId="3" fillId="4" borderId="5" xfId="0" applyFont="1" applyFill="1" applyBorder="1" applyAlignment="1">
      <alignment horizontal="center" vertical="center"/>
    </xf>
    <xf numFmtId="49" fontId="6" fillId="0" borderId="12" xfId="0" applyNumberFormat="1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left" vertical="top"/>
    </xf>
    <xf numFmtId="0" fontId="6" fillId="0" borderId="5" xfId="0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2" fontId="6" fillId="2" borderId="17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center" vertical="center"/>
    </xf>
    <xf numFmtId="2" fontId="9" fillId="0" borderId="0" xfId="0" applyNumberFormat="1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2" fontId="4" fillId="0" borderId="0" xfId="0" applyNumberFormat="1" applyFont="1" applyAlignment="1">
      <alignment horizontal="center" vertical="top"/>
    </xf>
    <xf numFmtId="2" fontId="3" fillId="2" borderId="5" xfId="0" applyNumberFormat="1" applyFont="1" applyFill="1" applyBorder="1" applyAlignment="1">
      <alignment horizontal="center" vertical="center" wrapText="1"/>
    </xf>
    <xf numFmtId="2" fontId="10" fillId="0" borderId="12" xfId="0" applyNumberFormat="1" applyFont="1" applyBorder="1" applyAlignment="1">
      <alignment horizontal="center" vertical="center"/>
    </xf>
    <xf numFmtId="2" fontId="10" fillId="0" borderId="19" xfId="0" applyNumberFormat="1" applyFont="1" applyBorder="1" applyAlignment="1">
      <alignment horizontal="center" vertical="center"/>
    </xf>
    <xf numFmtId="2" fontId="3" fillId="2" borderId="38" xfId="0" applyNumberFormat="1" applyFont="1" applyFill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2" fontId="6" fillId="0" borderId="40" xfId="0" applyNumberFormat="1" applyFont="1" applyBorder="1" applyAlignment="1">
      <alignment horizontal="center" vertical="center"/>
    </xf>
    <xf numFmtId="0" fontId="1" fillId="2" borderId="5" xfId="0" applyFont="1" applyFill="1" applyBorder="1" applyAlignment="1">
      <alignment horizontal="left"/>
    </xf>
    <xf numFmtId="2" fontId="1" fillId="2" borderId="30" xfId="0" applyNumberFormat="1" applyFont="1" applyFill="1" applyBorder="1" applyAlignment="1">
      <alignment horizontal="left" vertical="center"/>
    </xf>
    <xf numFmtId="0" fontId="1" fillId="0" borderId="7" xfId="0" applyFont="1" applyBorder="1" applyAlignment="1">
      <alignment horizontal="left" vertical="top"/>
    </xf>
    <xf numFmtId="0" fontId="11" fillId="0" borderId="0" xfId="0" applyFont="1" applyAlignment="1">
      <alignment horizontal="left" vertical="center"/>
    </xf>
    <xf numFmtId="2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4" fontId="3" fillId="2" borderId="5" xfId="0" applyNumberFormat="1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/>
    </xf>
    <xf numFmtId="4" fontId="3" fillId="0" borderId="14" xfId="0" applyNumberFormat="1" applyFont="1" applyBorder="1" applyAlignment="1">
      <alignment horizontal="center" vertical="top"/>
    </xf>
    <xf numFmtId="0" fontId="6" fillId="0" borderId="15" xfId="0" applyFont="1" applyBorder="1" applyAlignment="1">
      <alignment horizontal="center" vertical="center"/>
    </xf>
    <xf numFmtId="4" fontId="3" fillId="0" borderId="13" xfId="0" applyNumberFormat="1" applyFont="1" applyBorder="1" applyAlignment="1">
      <alignment horizontal="center" vertical="top"/>
    </xf>
    <xf numFmtId="4" fontId="3" fillId="0" borderId="7" xfId="0" applyNumberFormat="1" applyFont="1" applyBorder="1" applyAlignment="1">
      <alignment horizontal="center" vertical="top"/>
    </xf>
    <xf numFmtId="0" fontId="6" fillId="0" borderId="34" xfId="0" applyFont="1" applyBorder="1" applyAlignment="1">
      <alignment horizontal="center" vertical="center"/>
    </xf>
    <xf numFmtId="2" fontId="3" fillId="2" borderId="8" xfId="0" applyNumberFormat="1" applyFont="1" applyFill="1" applyBorder="1" applyAlignment="1">
      <alignment horizontal="center" vertical="top" wrapText="1"/>
    </xf>
    <xf numFmtId="0" fontId="11" fillId="0" borderId="0" xfId="0" applyFont="1" applyAlignment="1">
      <alignment horizontal="left" vertical="top"/>
    </xf>
    <xf numFmtId="0" fontId="1" fillId="3" borderId="6" xfId="0" applyFont="1" applyFill="1" applyBorder="1" applyAlignment="1">
      <alignment horizontal="left" vertical="top"/>
    </xf>
    <xf numFmtId="4" fontId="3" fillId="0" borderId="12" xfId="0" applyNumberFormat="1" applyFont="1" applyBorder="1" applyAlignment="1">
      <alignment horizontal="center" vertical="center"/>
    </xf>
    <xf numFmtId="0" fontId="1" fillId="3" borderId="10" xfId="0" applyFont="1" applyFill="1" applyBorder="1" applyAlignment="1">
      <alignment horizontal="left" vertical="top"/>
    </xf>
    <xf numFmtId="2" fontId="4" fillId="0" borderId="0" xfId="0" applyNumberFormat="1" applyFont="1" applyAlignment="1">
      <alignment horizontal="left"/>
    </xf>
    <xf numFmtId="0" fontId="6" fillId="0" borderId="52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/>
    </xf>
    <xf numFmtId="4" fontId="3" fillId="0" borderId="40" xfId="0" applyNumberFormat="1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top"/>
    </xf>
    <xf numFmtId="0" fontId="6" fillId="0" borderId="53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4" fontId="3" fillId="0" borderId="54" xfId="0" applyNumberFormat="1" applyFont="1" applyBorder="1" applyAlignment="1">
      <alignment horizontal="center" vertical="center"/>
    </xf>
    <xf numFmtId="2" fontId="6" fillId="0" borderId="54" xfId="0" applyNumberFormat="1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top"/>
    </xf>
    <xf numFmtId="0" fontId="6" fillId="0" borderId="55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4" fontId="3" fillId="0" borderId="18" xfId="0" applyNumberFormat="1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left" vertical="top"/>
    </xf>
    <xf numFmtId="0" fontId="1" fillId="0" borderId="14" xfId="0" applyFont="1" applyBorder="1" applyAlignment="1">
      <alignment horizontal="center" vertical="top"/>
    </xf>
    <xf numFmtId="2" fontId="3" fillId="0" borderId="40" xfId="0" applyNumberFormat="1" applyFont="1" applyBorder="1" applyAlignment="1">
      <alignment horizontal="center" vertical="center" wrapText="1"/>
    </xf>
    <xf numFmtId="2" fontId="3" fillId="0" borderId="19" xfId="0" applyNumberFormat="1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4" fontId="3" fillId="0" borderId="19" xfId="0" applyNumberFormat="1" applyFont="1" applyBorder="1" applyAlignment="1">
      <alignment horizontal="center" vertical="center"/>
    </xf>
    <xf numFmtId="0" fontId="1" fillId="3" borderId="5" xfId="0" applyFont="1" applyFill="1" applyBorder="1" applyAlignment="1">
      <alignment horizontal="left"/>
    </xf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" fontId="3" fillId="0" borderId="3" xfId="0" applyNumberFormat="1" applyFont="1" applyBorder="1" applyAlignment="1">
      <alignment horizontal="center" vertical="center"/>
    </xf>
    <xf numFmtId="2" fontId="6" fillId="0" borderId="3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left" vertical="top"/>
    </xf>
    <xf numFmtId="0" fontId="6" fillId="3" borderId="8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left" vertical="center"/>
    </xf>
    <xf numFmtId="0" fontId="6" fillId="3" borderId="11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left" vertical="center"/>
    </xf>
    <xf numFmtId="2" fontId="3" fillId="2" borderId="11" xfId="0" applyNumberFormat="1" applyFont="1" applyFill="1" applyBorder="1" applyAlignment="1">
      <alignment horizontal="center" vertical="center"/>
    </xf>
    <xf numFmtId="0" fontId="6" fillId="3" borderId="66" xfId="0" applyFont="1" applyFill="1" applyBorder="1" applyAlignment="1">
      <alignment horizontal="center" vertical="center"/>
    </xf>
    <xf numFmtId="0" fontId="6" fillId="3" borderId="68" xfId="0" applyFont="1" applyFill="1" applyBorder="1" applyAlignment="1">
      <alignment horizontal="center" vertical="center"/>
    </xf>
    <xf numFmtId="0" fontId="6" fillId="3" borderId="30" xfId="0" applyFont="1" applyFill="1" applyBorder="1" applyAlignment="1">
      <alignment horizontal="center" vertical="center"/>
    </xf>
    <xf numFmtId="4" fontId="4" fillId="0" borderId="0" xfId="0" applyNumberFormat="1" applyFont="1" applyAlignment="1">
      <alignment horizontal="left" vertical="top"/>
    </xf>
    <xf numFmtId="2" fontId="4" fillId="0" borderId="0" xfId="0" applyNumberFormat="1" applyFont="1" applyAlignment="1">
      <alignment horizontal="left" vertical="top"/>
    </xf>
    <xf numFmtId="0" fontId="13" fillId="0" borderId="0" xfId="0" applyFont="1" applyAlignment="1">
      <alignment horizontal="left" vertical="top"/>
    </xf>
    <xf numFmtId="2" fontId="3" fillId="2" borderId="42" xfId="0" applyNumberFormat="1" applyFont="1" applyFill="1" applyBorder="1" applyAlignment="1">
      <alignment horizontal="center" vertical="center" wrapText="1"/>
    </xf>
    <xf numFmtId="2" fontId="3" fillId="2" borderId="42" xfId="0" applyNumberFormat="1" applyFont="1" applyFill="1" applyBorder="1" applyAlignment="1">
      <alignment horizontal="center" vertical="center"/>
    </xf>
    <xf numFmtId="0" fontId="13" fillId="0" borderId="69" xfId="0" applyFont="1" applyBorder="1" applyAlignment="1">
      <alignment horizontal="left" vertical="center"/>
    </xf>
    <xf numFmtId="0" fontId="3" fillId="2" borderId="42" xfId="0" applyFont="1" applyFill="1" applyBorder="1" applyAlignment="1">
      <alignment horizontal="center" vertical="center"/>
    </xf>
    <xf numFmtId="2" fontId="3" fillId="2" borderId="9" xfId="0" applyNumberFormat="1" applyFont="1" applyFill="1" applyBorder="1" applyAlignment="1">
      <alignment horizontal="center" vertical="center" wrapText="1"/>
    </xf>
    <xf numFmtId="2" fontId="3" fillId="2" borderId="72" xfId="0" applyNumberFormat="1" applyFont="1" applyFill="1" applyBorder="1" applyAlignment="1">
      <alignment horizontal="center" vertical="center"/>
    </xf>
    <xf numFmtId="0" fontId="13" fillId="0" borderId="73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top"/>
    </xf>
    <xf numFmtId="0" fontId="13" fillId="0" borderId="74" xfId="0" applyFont="1" applyBorder="1" applyAlignment="1">
      <alignment horizontal="left" vertical="center"/>
    </xf>
    <xf numFmtId="0" fontId="3" fillId="2" borderId="23" xfId="0" applyFont="1" applyFill="1" applyBorder="1" applyAlignment="1">
      <alignment horizontal="center" vertical="center"/>
    </xf>
    <xf numFmtId="0" fontId="5" fillId="2" borderId="75" xfId="0" applyFont="1" applyFill="1" applyBorder="1" applyAlignment="1">
      <alignment horizontal="center" vertical="center"/>
    </xf>
    <xf numFmtId="0" fontId="3" fillId="2" borderId="75" xfId="0" applyFont="1" applyFill="1" applyBorder="1" applyAlignment="1">
      <alignment horizontal="center" vertical="center" wrapText="1"/>
    </xf>
    <xf numFmtId="0" fontId="13" fillId="0" borderId="76" xfId="0" applyFont="1" applyBorder="1" applyAlignment="1">
      <alignment horizontal="left" vertical="top"/>
    </xf>
    <xf numFmtId="0" fontId="6" fillId="0" borderId="12" xfId="0" applyFont="1" applyBorder="1" applyAlignment="1">
      <alignment horizontal="center" vertical="top"/>
    </xf>
    <xf numFmtId="0" fontId="13" fillId="0" borderId="13" xfId="0" applyFont="1" applyBorder="1" applyAlignment="1">
      <alignment horizontal="center" vertical="center"/>
    </xf>
    <xf numFmtId="2" fontId="15" fillId="0" borderId="13" xfId="0" applyNumberFormat="1" applyFont="1" applyBorder="1" applyAlignment="1">
      <alignment horizontal="center" vertical="center" wrapText="1"/>
    </xf>
    <xf numFmtId="2" fontId="13" fillId="0" borderId="0" xfId="0" applyNumberFormat="1" applyFont="1" applyAlignment="1">
      <alignment horizontal="center" vertical="center"/>
    </xf>
    <xf numFmtId="0" fontId="13" fillId="0" borderId="26" xfId="0" applyFont="1" applyBorder="1" applyAlignment="1">
      <alignment horizontal="left" vertical="top"/>
    </xf>
    <xf numFmtId="0" fontId="13" fillId="0" borderId="16" xfId="0" applyFont="1" applyBorder="1" applyAlignment="1">
      <alignment horizontal="center" vertical="center"/>
    </xf>
    <xf numFmtId="2" fontId="15" fillId="0" borderId="16" xfId="0" applyNumberFormat="1" applyFont="1" applyBorder="1" applyAlignment="1">
      <alignment horizontal="center" vertical="center" wrapText="1"/>
    </xf>
    <xf numFmtId="0" fontId="13" fillId="0" borderId="77" xfId="0" applyFont="1" applyBorder="1" applyAlignment="1">
      <alignment horizontal="left" vertical="top"/>
    </xf>
    <xf numFmtId="0" fontId="13" fillId="0" borderId="78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2" fontId="15" fillId="0" borderId="21" xfId="0" applyNumberFormat="1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/>
    </xf>
    <xf numFmtId="0" fontId="13" fillId="0" borderId="76" xfId="0" applyFont="1" applyBorder="1" applyAlignment="1">
      <alignment horizontal="left" vertical="center"/>
    </xf>
    <xf numFmtId="0" fontId="13" fillId="2" borderId="25" xfId="0" applyFont="1" applyFill="1" applyBorder="1" applyAlignment="1">
      <alignment horizontal="center" vertical="center"/>
    </xf>
    <xf numFmtId="0" fontId="13" fillId="2" borderId="38" xfId="0" applyFont="1" applyFill="1" applyBorder="1" applyAlignment="1">
      <alignment horizontal="center" vertical="center"/>
    </xf>
    <xf numFmtId="0" fontId="13" fillId="2" borderId="38" xfId="0" applyFont="1" applyFill="1" applyBorder="1" applyAlignment="1">
      <alignment horizontal="left" vertical="center"/>
    </xf>
    <xf numFmtId="0" fontId="13" fillId="2" borderId="30" xfId="0" applyFont="1" applyFill="1" applyBorder="1" applyAlignment="1">
      <alignment horizontal="left" vertical="center"/>
    </xf>
    <xf numFmtId="0" fontId="13" fillId="0" borderId="14" xfId="0" applyFont="1" applyBorder="1" applyAlignment="1">
      <alignment horizontal="center" vertical="center"/>
    </xf>
    <xf numFmtId="2" fontId="15" fillId="0" borderId="14" xfId="0" applyNumberFormat="1" applyFont="1" applyBorder="1" applyAlignment="1">
      <alignment horizontal="center" vertical="center" wrapText="1"/>
    </xf>
    <xf numFmtId="2" fontId="13" fillId="0" borderId="14" xfId="0" applyNumberFormat="1" applyFont="1" applyBorder="1" applyAlignment="1">
      <alignment horizontal="center" vertical="center"/>
    </xf>
    <xf numFmtId="2" fontId="13" fillId="0" borderId="16" xfId="0" applyNumberFormat="1" applyFont="1" applyBorder="1" applyAlignment="1">
      <alignment horizontal="center" vertical="center"/>
    </xf>
    <xf numFmtId="2" fontId="15" fillId="0" borderId="20" xfId="0" applyNumberFormat="1" applyFont="1" applyBorder="1" applyAlignment="1">
      <alignment horizontal="center" vertical="center" wrapText="1"/>
    </xf>
    <xf numFmtId="2" fontId="13" fillId="0" borderId="20" xfId="0" applyNumberFormat="1" applyFont="1" applyBorder="1" applyAlignment="1">
      <alignment horizontal="center" vertical="center"/>
    </xf>
    <xf numFmtId="0" fontId="13" fillId="0" borderId="80" xfId="0" applyFont="1" applyBorder="1" applyAlignment="1">
      <alignment horizontal="left" vertical="top"/>
    </xf>
    <xf numFmtId="0" fontId="13" fillId="0" borderId="54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2" fontId="15" fillId="0" borderId="4" xfId="0" applyNumberFormat="1" applyFont="1" applyBorder="1" applyAlignment="1">
      <alignment horizontal="center" vertical="center" wrapText="1"/>
    </xf>
    <xf numFmtId="2" fontId="13" fillId="0" borderId="54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2" fontId="13" fillId="0" borderId="53" xfId="0" applyNumberFormat="1" applyFont="1" applyBorder="1" applyAlignment="1">
      <alignment horizontal="center" vertical="center"/>
    </xf>
    <xf numFmtId="0" fontId="13" fillId="0" borderId="81" xfId="0" applyFont="1" applyBorder="1" applyAlignment="1">
      <alignment horizontal="left" vertical="top"/>
    </xf>
    <xf numFmtId="2" fontId="15" fillId="0" borderId="5" xfId="0" applyNumberFormat="1" applyFont="1" applyBorder="1" applyAlignment="1">
      <alignment horizontal="center" vertical="center" wrapText="1"/>
    </xf>
    <xf numFmtId="2" fontId="13" fillId="0" borderId="40" xfId="0" applyNumberFormat="1" applyFont="1" applyBorder="1" applyAlignment="1">
      <alignment horizontal="center" vertical="center"/>
    </xf>
    <xf numFmtId="0" fontId="13" fillId="0" borderId="82" xfId="0" applyFont="1" applyBorder="1" applyAlignment="1">
      <alignment horizontal="left" vertical="top"/>
    </xf>
    <xf numFmtId="0" fontId="13" fillId="0" borderId="53" xfId="0" applyFont="1" applyBorder="1" applyAlignment="1">
      <alignment horizontal="center" vertical="center"/>
    </xf>
    <xf numFmtId="2" fontId="15" fillId="0" borderId="15" xfId="0" applyNumberFormat="1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/>
    </xf>
    <xf numFmtId="0" fontId="4" fillId="0" borderId="26" xfId="0" applyFont="1" applyBorder="1" applyAlignment="1">
      <alignment horizontal="left" vertical="top"/>
    </xf>
    <xf numFmtId="2" fontId="13" fillId="0" borderId="15" xfId="0" applyNumberFormat="1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/>
    </xf>
    <xf numFmtId="2" fontId="13" fillId="0" borderId="26" xfId="0" applyNumberFormat="1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2" fontId="15" fillId="0" borderId="18" xfId="0" applyNumberFormat="1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/>
    </xf>
    <xf numFmtId="0" fontId="13" fillId="2" borderId="23" xfId="0" applyFont="1" applyFill="1" applyBorder="1" applyAlignment="1">
      <alignment horizontal="center" vertical="center"/>
    </xf>
    <xf numFmtId="0" fontId="13" fillId="2" borderId="75" xfId="0" applyFont="1" applyFill="1" applyBorder="1" applyAlignment="1">
      <alignment horizontal="center" vertical="center"/>
    </xf>
    <xf numFmtId="0" fontId="13" fillId="2" borderId="75" xfId="0" applyFont="1" applyFill="1" applyBorder="1" applyAlignment="1">
      <alignment horizontal="left" vertical="center"/>
    </xf>
    <xf numFmtId="0" fontId="13" fillId="2" borderId="8" xfId="0" applyFont="1" applyFill="1" applyBorder="1" applyAlignment="1">
      <alignment horizontal="left" vertical="center"/>
    </xf>
    <xf numFmtId="0" fontId="13" fillId="0" borderId="40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2" fontId="13" fillId="0" borderId="34" xfId="0" applyNumberFormat="1" applyFont="1" applyBorder="1" applyAlignment="1">
      <alignment horizontal="center" vertical="center"/>
    </xf>
    <xf numFmtId="2" fontId="15" fillId="0" borderId="7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top"/>
    </xf>
    <xf numFmtId="0" fontId="13" fillId="0" borderId="52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2" fontId="15" fillId="0" borderId="45" xfId="0" applyNumberFormat="1" applyFont="1" applyBorder="1" applyAlignment="1">
      <alignment horizontal="center" vertical="center" wrapText="1"/>
    </xf>
    <xf numFmtId="0" fontId="13" fillId="0" borderId="55" xfId="0" applyFont="1" applyBorder="1" applyAlignment="1">
      <alignment horizontal="center" vertical="center"/>
    </xf>
    <xf numFmtId="2" fontId="13" fillId="0" borderId="18" xfId="0" applyNumberFormat="1" applyFont="1" applyBorder="1" applyAlignment="1">
      <alignment horizontal="center" vertical="center"/>
    </xf>
    <xf numFmtId="2" fontId="15" fillId="0" borderId="26" xfId="0" applyNumberFormat="1" applyFont="1" applyBorder="1" applyAlignment="1">
      <alignment horizontal="center" vertical="center" wrapText="1"/>
    </xf>
    <xf numFmtId="0" fontId="13" fillId="0" borderId="83" xfId="0" applyFont="1" applyBorder="1" applyAlignment="1">
      <alignment horizontal="left" vertical="center"/>
    </xf>
    <xf numFmtId="0" fontId="13" fillId="0" borderId="26" xfId="0" applyFont="1" applyBorder="1" applyAlignment="1">
      <alignment horizontal="center" vertical="center"/>
    </xf>
    <xf numFmtId="2" fontId="13" fillId="0" borderId="13" xfId="0" applyNumberFormat="1" applyFont="1" applyBorder="1" applyAlignment="1">
      <alignment horizontal="center" vertical="center"/>
    </xf>
    <xf numFmtId="2" fontId="13" fillId="0" borderId="12" xfId="0" applyNumberFormat="1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79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left" vertical="top"/>
    </xf>
    <xf numFmtId="2" fontId="13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top"/>
    </xf>
    <xf numFmtId="2" fontId="13" fillId="0" borderId="5" xfId="0" applyNumberFormat="1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3" fillId="0" borderId="84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7" fillId="0" borderId="0" xfId="0" applyFont="1" applyAlignment="1">
      <alignment horizontal="left" vertical="top" wrapText="1"/>
    </xf>
    <xf numFmtId="2" fontId="3" fillId="2" borderId="27" xfId="0" applyNumberFormat="1" applyFont="1" applyFill="1" applyBorder="1" applyAlignment="1">
      <alignment horizontal="center" vertical="center"/>
    </xf>
    <xf numFmtId="0" fontId="2" fillId="0" borderId="28" xfId="0" applyFont="1" applyBorder="1" applyAlignment="1">
      <alignment horizontal="left" vertical="top"/>
    </xf>
    <xf numFmtId="0" fontId="2" fillId="0" borderId="29" xfId="0" applyFont="1" applyBorder="1" applyAlignment="1">
      <alignment horizontal="left" vertical="top"/>
    </xf>
    <xf numFmtId="0" fontId="3" fillId="2" borderId="27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top"/>
    </xf>
    <xf numFmtId="2" fontId="8" fillId="0" borderId="0" xfId="0" applyNumberFormat="1" applyFont="1" applyAlignment="1">
      <alignment horizontal="center" vertical="center"/>
    </xf>
    <xf numFmtId="0" fontId="1" fillId="0" borderId="2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top"/>
    </xf>
    <xf numFmtId="0" fontId="1" fillId="0" borderId="26" xfId="0" applyFont="1" applyBorder="1" applyAlignment="1">
      <alignment horizontal="left"/>
    </xf>
    <xf numFmtId="0" fontId="3" fillId="2" borderId="27" xfId="0" applyFont="1" applyFill="1" applyBorder="1" applyAlignment="1">
      <alignment horizontal="center" vertical="top"/>
    </xf>
    <xf numFmtId="0" fontId="3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top"/>
    </xf>
    <xf numFmtId="0" fontId="2" fillId="0" borderId="2" xfId="0" applyFont="1" applyBorder="1" applyAlignment="1">
      <alignment horizontal="left" vertical="top"/>
    </xf>
    <xf numFmtId="0" fontId="2" fillId="0" borderId="3" xfId="0" applyFont="1" applyBorder="1" applyAlignment="1">
      <alignment horizontal="left" vertical="top"/>
    </xf>
    <xf numFmtId="0" fontId="3" fillId="2" borderId="1" xfId="0" applyFont="1" applyFill="1" applyBorder="1" applyAlignment="1">
      <alignment horizontal="center" vertical="center"/>
    </xf>
    <xf numFmtId="0" fontId="2" fillId="0" borderId="22" xfId="0" applyFont="1" applyBorder="1" applyAlignment="1">
      <alignment horizontal="left" vertical="top"/>
    </xf>
    <xf numFmtId="2" fontId="3" fillId="2" borderId="1" xfId="0" applyNumberFormat="1" applyFont="1" applyFill="1" applyBorder="1" applyAlignment="1">
      <alignment horizontal="center" vertical="top"/>
    </xf>
    <xf numFmtId="2" fontId="3" fillId="2" borderId="27" xfId="0" applyNumberFormat="1" applyFont="1" applyFill="1" applyBorder="1" applyAlignment="1">
      <alignment horizontal="center" vertical="top"/>
    </xf>
    <xf numFmtId="0" fontId="1" fillId="3" borderId="4" xfId="0" applyFont="1" applyFill="1" applyBorder="1" applyAlignment="1">
      <alignment horizontal="left"/>
    </xf>
    <xf numFmtId="0" fontId="2" fillId="0" borderId="26" xfId="0" applyFont="1" applyBorder="1" applyAlignment="1">
      <alignment horizontal="left" vertical="top"/>
    </xf>
    <xf numFmtId="0" fontId="2" fillId="0" borderId="35" xfId="0" applyFont="1" applyBorder="1" applyAlignment="1">
      <alignment horizontal="left" vertical="top"/>
    </xf>
    <xf numFmtId="0" fontId="3" fillId="2" borderId="27" xfId="0" applyFont="1" applyFill="1" applyBorder="1" applyAlignment="1">
      <alignment horizontal="center" vertical="top" wrapText="1"/>
    </xf>
    <xf numFmtId="0" fontId="1" fillId="2" borderId="36" xfId="0" applyFont="1" applyFill="1" applyBorder="1" applyAlignment="1">
      <alignment horizontal="left" vertical="top"/>
    </xf>
    <xf numFmtId="0" fontId="2" fillId="0" borderId="37" xfId="0" applyFont="1" applyBorder="1" applyAlignment="1">
      <alignment horizontal="left" vertical="top"/>
    </xf>
    <xf numFmtId="0" fontId="10" fillId="2" borderId="27" xfId="0" applyFont="1" applyFill="1" applyBorder="1" applyAlignment="1">
      <alignment horizontal="center" vertical="center"/>
    </xf>
    <xf numFmtId="0" fontId="1" fillId="3" borderId="41" xfId="0" applyFont="1" applyFill="1" applyBorder="1" applyAlignment="1">
      <alignment horizontal="left"/>
    </xf>
    <xf numFmtId="0" fontId="2" fillId="0" borderId="42" xfId="0" applyFont="1" applyBorder="1" applyAlignment="1">
      <alignment horizontal="left" vertical="top"/>
    </xf>
    <xf numFmtId="2" fontId="3" fillId="2" borderId="43" xfId="0" applyNumberFormat="1" applyFont="1" applyFill="1" applyBorder="1" applyAlignment="1">
      <alignment horizontal="center" vertical="center"/>
    </xf>
    <xf numFmtId="2" fontId="3" fillId="2" borderId="27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2" fontId="9" fillId="0" borderId="0" xfId="0" applyNumberFormat="1" applyFont="1" applyAlignment="1">
      <alignment horizontal="center" vertical="top"/>
    </xf>
    <xf numFmtId="0" fontId="3" fillId="2" borderId="44" xfId="0" applyFont="1" applyFill="1" applyBorder="1" applyAlignment="1">
      <alignment horizontal="center" vertical="center"/>
    </xf>
    <xf numFmtId="0" fontId="2" fillId="0" borderId="45" xfId="0" applyFont="1" applyBorder="1" applyAlignment="1">
      <alignment horizontal="left" vertical="top"/>
    </xf>
    <xf numFmtId="0" fontId="2" fillId="0" borderId="46" xfId="0" applyFont="1" applyBorder="1" applyAlignment="1">
      <alignment horizontal="left" vertical="top"/>
    </xf>
    <xf numFmtId="0" fontId="2" fillId="0" borderId="19" xfId="0" applyFont="1" applyBorder="1" applyAlignment="1">
      <alignment horizontal="left" vertical="top"/>
    </xf>
    <xf numFmtId="0" fontId="6" fillId="0" borderId="39" xfId="0" applyFont="1" applyBorder="1" applyAlignment="1">
      <alignment horizontal="left" vertical="center"/>
    </xf>
    <xf numFmtId="0" fontId="2" fillId="0" borderId="40" xfId="0" applyFont="1" applyBorder="1" applyAlignment="1">
      <alignment horizontal="left" vertical="top"/>
    </xf>
    <xf numFmtId="0" fontId="6" fillId="0" borderId="32" xfId="0" applyFont="1" applyBorder="1" applyAlignment="1">
      <alignment horizontal="left" vertical="center"/>
    </xf>
    <xf numFmtId="0" fontId="2" fillId="0" borderId="15" xfId="0" applyFont="1" applyBorder="1" applyAlignment="1">
      <alignment horizontal="left" vertical="top"/>
    </xf>
    <xf numFmtId="0" fontId="6" fillId="0" borderId="31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top"/>
    </xf>
    <xf numFmtId="0" fontId="6" fillId="0" borderId="33" xfId="0" applyFont="1" applyBorder="1" applyAlignment="1">
      <alignment horizontal="left" vertical="center"/>
    </xf>
    <xf numFmtId="0" fontId="2" fillId="0" borderId="34" xfId="0" applyFont="1" applyBorder="1" applyAlignment="1">
      <alignment horizontal="left" vertical="top"/>
    </xf>
    <xf numFmtId="0" fontId="3" fillId="3" borderId="4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 wrapText="1"/>
    </xf>
    <xf numFmtId="2" fontId="6" fillId="2" borderId="1" xfId="0" applyNumberFormat="1" applyFont="1" applyFill="1" applyBorder="1" applyAlignment="1">
      <alignment horizontal="center" vertical="center"/>
    </xf>
    <xf numFmtId="0" fontId="6" fillId="0" borderId="32" xfId="0" applyFont="1" applyBorder="1" applyAlignment="1">
      <alignment horizontal="left" vertical="center" wrapText="1"/>
    </xf>
    <xf numFmtId="0" fontId="6" fillId="0" borderId="39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top"/>
    </xf>
    <xf numFmtId="0" fontId="6" fillId="0" borderId="26" xfId="0" applyFont="1" applyBorder="1" applyAlignment="1">
      <alignment horizontal="left" vertical="top"/>
    </xf>
    <xf numFmtId="0" fontId="6" fillId="0" borderId="52" xfId="0" applyFont="1" applyBorder="1" applyAlignment="1">
      <alignment horizontal="left" vertical="center" wrapText="1"/>
    </xf>
    <xf numFmtId="0" fontId="6" fillId="0" borderId="56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3" borderId="43" xfId="0" applyFont="1" applyFill="1" applyBorder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2" fillId="0" borderId="54" xfId="0" applyFont="1" applyBorder="1" applyAlignment="1">
      <alignment horizontal="left" vertical="top"/>
    </xf>
    <xf numFmtId="0" fontId="6" fillId="3" borderId="57" xfId="0" applyFont="1" applyFill="1" applyBorder="1" applyAlignment="1">
      <alignment horizontal="left" vertical="center"/>
    </xf>
    <xf numFmtId="0" fontId="2" fillId="0" borderId="58" xfId="0" applyFont="1" applyBorder="1" applyAlignment="1">
      <alignment horizontal="left" vertical="top"/>
    </xf>
    <xf numFmtId="2" fontId="3" fillId="2" borderId="43" xfId="0" applyNumberFormat="1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horizontal="center" vertical="center"/>
    </xf>
    <xf numFmtId="0" fontId="2" fillId="0" borderId="60" xfId="0" applyFont="1" applyBorder="1" applyAlignment="1">
      <alignment horizontal="left" vertical="top"/>
    </xf>
    <xf numFmtId="0" fontId="2" fillId="0" borderId="61" xfId="0" applyFont="1" applyBorder="1" applyAlignment="1">
      <alignment horizontal="left" vertical="top"/>
    </xf>
    <xf numFmtId="0" fontId="2" fillId="0" borderId="63" xfId="0" applyFont="1" applyBorder="1" applyAlignment="1">
      <alignment horizontal="left" vertical="top"/>
    </xf>
    <xf numFmtId="0" fontId="2" fillId="0" borderId="56" xfId="0" applyFont="1" applyBorder="1" applyAlignment="1">
      <alignment horizontal="left" vertical="top"/>
    </xf>
    <xf numFmtId="0" fontId="3" fillId="2" borderId="62" xfId="0" applyFont="1" applyFill="1" applyBorder="1" applyAlignment="1">
      <alignment horizontal="center" vertical="center" wrapText="1"/>
    </xf>
    <xf numFmtId="0" fontId="2" fillId="0" borderId="64" xfId="0" applyFont="1" applyBorder="1" applyAlignment="1">
      <alignment horizontal="left" vertical="top"/>
    </xf>
    <xf numFmtId="0" fontId="6" fillId="2" borderId="41" xfId="0" applyFont="1" applyFill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3" borderId="65" xfId="0" applyFont="1" applyFill="1" applyBorder="1" applyAlignment="1">
      <alignment horizontal="left" vertical="center" wrapText="1"/>
    </xf>
    <xf numFmtId="0" fontId="2" fillId="0" borderId="67" xfId="0" applyFont="1" applyBorder="1" applyAlignment="1">
      <alignment horizontal="left" vertical="top"/>
    </xf>
    <xf numFmtId="0" fontId="6" fillId="0" borderId="26" xfId="0" applyFont="1" applyBorder="1" applyAlignment="1">
      <alignment horizontal="left" vertical="center"/>
    </xf>
    <xf numFmtId="0" fontId="6" fillId="3" borderId="59" xfId="0" applyFont="1" applyFill="1" applyBorder="1" applyAlignment="1">
      <alignment horizontal="left" vertical="center" wrapText="1"/>
    </xf>
    <xf numFmtId="0" fontId="6" fillId="0" borderId="44" xfId="0" applyFont="1" applyBorder="1" applyAlignment="1">
      <alignment horizontal="left" vertical="center" wrapText="1"/>
    </xf>
    <xf numFmtId="0" fontId="6" fillId="3" borderId="47" xfId="0" applyFont="1" applyFill="1" applyBorder="1" applyAlignment="1">
      <alignment horizontal="center"/>
    </xf>
    <xf numFmtId="0" fontId="2" fillId="0" borderId="51" xfId="0" applyFont="1" applyBorder="1" applyAlignment="1">
      <alignment horizontal="left" vertical="top"/>
    </xf>
    <xf numFmtId="2" fontId="3" fillId="2" borderId="48" xfId="0" applyNumberFormat="1" applyFont="1" applyFill="1" applyBorder="1" applyAlignment="1">
      <alignment horizontal="center" vertical="center" wrapText="1"/>
    </xf>
    <xf numFmtId="0" fontId="2" fillId="0" borderId="49" xfId="0" applyFont="1" applyBorder="1" applyAlignment="1">
      <alignment horizontal="left" vertical="top"/>
    </xf>
    <xf numFmtId="0" fontId="2" fillId="0" borderId="50" xfId="0" applyFont="1" applyBorder="1" applyAlignment="1">
      <alignment horizontal="left" vertical="top"/>
    </xf>
    <xf numFmtId="0" fontId="6" fillId="0" borderId="31" xfId="0" applyFont="1" applyBorder="1" applyAlignment="1">
      <alignment horizontal="left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2" fillId="0" borderId="70" xfId="0" applyFont="1" applyBorder="1" applyAlignment="1">
      <alignment horizontal="left" vertical="top"/>
    </xf>
    <xf numFmtId="0" fontId="2" fillId="0" borderId="71" xfId="0" applyFont="1" applyBorder="1" applyAlignment="1">
      <alignment horizontal="left" vertical="top"/>
    </xf>
    <xf numFmtId="0" fontId="3" fillId="2" borderId="26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 vertical="top"/>
    </xf>
    <xf numFmtId="0" fontId="13" fillId="0" borderId="31" xfId="0" applyFont="1" applyBorder="1" applyAlignment="1">
      <alignment horizontal="left" vertical="center"/>
    </xf>
    <xf numFmtId="0" fontId="13" fillId="0" borderId="32" xfId="0" applyFont="1" applyBorder="1" applyAlignment="1">
      <alignment horizontal="left" vertical="center"/>
    </xf>
    <xf numFmtId="0" fontId="13" fillId="0" borderId="33" xfId="0" applyFont="1" applyBorder="1" applyAlignment="1">
      <alignment horizontal="left" vertical="center"/>
    </xf>
    <xf numFmtId="0" fontId="16" fillId="2" borderId="43" xfId="0" applyFont="1" applyFill="1" applyBorder="1" applyAlignment="1">
      <alignment horizontal="center" vertical="center"/>
    </xf>
    <xf numFmtId="0" fontId="13" fillId="0" borderId="39" xfId="0" applyFont="1" applyBorder="1" applyAlignment="1">
      <alignment horizontal="left" vertical="center"/>
    </xf>
    <xf numFmtId="0" fontId="15" fillId="2" borderId="43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3" fillId="0" borderId="79" xfId="0" applyFont="1" applyBorder="1" applyAlignment="1">
      <alignment horizontal="left" vertical="center"/>
    </xf>
    <xf numFmtId="0" fontId="2" fillId="0" borderId="18" xfId="0" applyFont="1" applyBorder="1" applyAlignment="1">
      <alignment horizontal="left" vertical="top"/>
    </xf>
    <xf numFmtId="0" fontId="13" fillId="0" borderId="24" xfId="0" applyFont="1" applyBorder="1" applyAlignment="1">
      <alignment horizontal="left" vertical="center"/>
    </xf>
    <xf numFmtId="0" fontId="13" fillId="0" borderId="53" xfId="0" applyFont="1" applyBorder="1" applyAlignment="1">
      <alignment horizontal="left" vertical="center" wrapText="1"/>
    </xf>
    <xf numFmtId="0" fontId="2" fillId="0" borderId="53" xfId="0" applyFont="1" applyBorder="1" applyAlignment="1">
      <alignment horizontal="left" vertical="top"/>
    </xf>
    <xf numFmtId="0" fontId="13" fillId="0" borderId="32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center" vertical="top"/>
    </xf>
    <xf numFmtId="0" fontId="4" fillId="0" borderId="4" xfId="0" applyFont="1" applyBorder="1" applyAlignment="1">
      <alignment horizontal="center" vertical="top"/>
    </xf>
    <xf numFmtId="0" fontId="13" fillId="0" borderId="39" xfId="0" applyFont="1" applyBorder="1" applyAlignment="1">
      <alignment horizontal="left" vertical="center" wrapText="1"/>
    </xf>
    <xf numFmtId="0" fontId="2" fillId="0" borderId="52" xfId="0" applyFont="1" applyBorder="1" applyAlignment="1">
      <alignment horizontal="left" vertical="top"/>
    </xf>
    <xf numFmtId="0" fontId="13" fillId="0" borderId="79" xfId="0" applyFont="1" applyBorder="1" applyAlignment="1">
      <alignment horizontal="left" vertical="center" wrapText="1"/>
    </xf>
    <xf numFmtId="0" fontId="2" fillId="0" borderId="55" xfId="0" applyFont="1" applyBorder="1" applyAlignment="1">
      <alignment horizontal="left" vertical="top"/>
    </xf>
    <xf numFmtId="0" fontId="13" fillId="0" borderId="44" xfId="0" applyFont="1" applyBorder="1" applyAlignment="1">
      <alignment horizontal="left" vertical="center" wrapText="1"/>
    </xf>
    <xf numFmtId="0" fontId="2" fillId="0" borderId="84" xfId="0" applyFont="1" applyBorder="1" applyAlignment="1">
      <alignment horizontal="left" vertical="top"/>
    </xf>
    <xf numFmtId="0" fontId="13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top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jpg"/><Relationship Id="rId41" Type="http://schemas.openxmlformats.org/officeDocument/2006/relationships/image" Target="../media/image4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2.png"/><Relationship Id="rId18" Type="http://schemas.openxmlformats.org/officeDocument/2006/relationships/image" Target="../media/image57.png"/><Relationship Id="rId26" Type="http://schemas.openxmlformats.org/officeDocument/2006/relationships/image" Target="../media/image65.png"/><Relationship Id="rId21" Type="http://schemas.openxmlformats.org/officeDocument/2006/relationships/image" Target="../media/image60.png"/><Relationship Id="rId34" Type="http://schemas.openxmlformats.org/officeDocument/2006/relationships/image" Target="../media/image73.png"/><Relationship Id="rId7" Type="http://schemas.openxmlformats.org/officeDocument/2006/relationships/image" Target="../media/image24.png"/><Relationship Id="rId12" Type="http://schemas.openxmlformats.org/officeDocument/2006/relationships/image" Target="../media/image51.png"/><Relationship Id="rId17" Type="http://schemas.openxmlformats.org/officeDocument/2006/relationships/image" Target="../media/image56.png"/><Relationship Id="rId25" Type="http://schemas.openxmlformats.org/officeDocument/2006/relationships/image" Target="../media/image64.png"/><Relationship Id="rId33" Type="http://schemas.openxmlformats.org/officeDocument/2006/relationships/image" Target="../media/image72.png"/><Relationship Id="rId2" Type="http://schemas.openxmlformats.org/officeDocument/2006/relationships/image" Target="../media/image2.jpg"/><Relationship Id="rId16" Type="http://schemas.openxmlformats.org/officeDocument/2006/relationships/image" Target="../media/image55.png"/><Relationship Id="rId20" Type="http://schemas.openxmlformats.org/officeDocument/2006/relationships/image" Target="../media/image59.png"/><Relationship Id="rId29" Type="http://schemas.openxmlformats.org/officeDocument/2006/relationships/image" Target="../media/image68.png"/><Relationship Id="rId1" Type="http://schemas.openxmlformats.org/officeDocument/2006/relationships/image" Target="../media/image48.jpg"/><Relationship Id="rId6" Type="http://schemas.openxmlformats.org/officeDocument/2006/relationships/image" Target="../media/image49.png"/><Relationship Id="rId11" Type="http://schemas.openxmlformats.org/officeDocument/2006/relationships/image" Target="../media/image50.png"/><Relationship Id="rId24" Type="http://schemas.openxmlformats.org/officeDocument/2006/relationships/image" Target="../media/image63.png"/><Relationship Id="rId32" Type="http://schemas.openxmlformats.org/officeDocument/2006/relationships/image" Target="../media/image71.png"/><Relationship Id="rId37" Type="http://schemas.openxmlformats.org/officeDocument/2006/relationships/image" Target="../media/image75.png"/><Relationship Id="rId5" Type="http://schemas.openxmlformats.org/officeDocument/2006/relationships/image" Target="../media/image22.png"/><Relationship Id="rId15" Type="http://schemas.openxmlformats.org/officeDocument/2006/relationships/image" Target="../media/image54.png"/><Relationship Id="rId23" Type="http://schemas.openxmlformats.org/officeDocument/2006/relationships/image" Target="../media/image62.png"/><Relationship Id="rId28" Type="http://schemas.openxmlformats.org/officeDocument/2006/relationships/image" Target="../media/image67.png"/><Relationship Id="rId36" Type="http://schemas.openxmlformats.org/officeDocument/2006/relationships/image" Target="../media/image44.png"/><Relationship Id="rId10" Type="http://schemas.openxmlformats.org/officeDocument/2006/relationships/image" Target="../media/image38.png"/><Relationship Id="rId19" Type="http://schemas.openxmlformats.org/officeDocument/2006/relationships/image" Target="../media/image58.png"/><Relationship Id="rId31" Type="http://schemas.openxmlformats.org/officeDocument/2006/relationships/image" Target="../media/image70.png"/><Relationship Id="rId4" Type="http://schemas.openxmlformats.org/officeDocument/2006/relationships/image" Target="../media/image21.png"/><Relationship Id="rId9" Type="http://schemas.openxmlformats.org/officeDocument/2006/relationships/image" Target="../media/image26.jpg"/><Relationship Id="rId14" Type="http://schemas.openxmlformats.org/officeDocument/2006/relationships/image" Target="../media/image53.png"/><Relationship Id="rId22" Type="http://schemas.openxmlformats.org/officeDocument/2006/relationships/image" Target="../media/image61.png"/><Relationship Id="rId27" Type="http://schemas.openxmlformats.org/officeDocument/2006/relationships/image" Target="../media/image66.png"/><Relationship Id="rId30" Type="http://schemas.openxmlformats.org/officeDocument/2006/relationships/image" Target="../media/image69.png"/><Relationship Id="rId35" Type="http://schemas.openxmlformats.org/officeDocument/2006/relationships/image" Target="../media/image74.png"/><Relationship Id="rId8" Type="http://schemas.openxmlformats.org/officeDocument/2006/relationships/image" Target="../media/image25.png"/><Relationship Id="rId3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3.png"/><Relationship Id="rId13" Type="http://schemas.openxmlformats.org/officeDocument/2006/relationships/image" Target="../media/image88.png"/><Relationship Id="rId18" Type="http://schemas.openxmlformats.org/officeDocument/2006/relationships/image" Target="../media/image93.png"/><Relationship Id="rId26" Type="http://schemas.openxmlformats.org/officeDocument/2006/relationships/image" Target="../media/image101.png"/><Relationship Id="rId3" Type="http://schemas.openxmlformats.org/officeDocument/2006/relationships/image" Target="../media/image78.jpg"/><Relationship Id="rId21" Type="http://schemas.openxmlformats.org/officeDocument/2006/relationships/image" Target="../media/image96.png"/><Relationship Id="rId7" Type="http://schemas.openxmlformats.org/officeDocument/2006/relationships/image" Target="../media/image82.png"/><Relationship Id="rId12" Type="http://schemas.openxmlformats.org/officeDocument/2006/relationships/image" Target="../media/image87.png"/><Relationship Id="rId17" Type="http://schemas.openxmlformats.org/officeDocument/2006/relationships/image" Target="../media/image92.png"/><Relationship Id="rId25" Type="http://schemas.openxmlformats.org/officeDocument/2006/relationships/image" Target="../media/image100.png"/><Relationship Id="rId2" Type="http://schemas.openxmlformats.org/officeDocument/2006/relationships/image" Target="../media/image77.png"/><Relationship Id="rId16" Type="http://schemas.openxmlformats.org/officeDocument/2006/relationships/image" Target="../media/image91.png"/><Relationship Id="rId20" Type="http://schemas.openxmlformats.org/officeDocument/2006/relationships/image" Target="../media/image95.png"/><Relationship Id="rId1" Type="http://schemas.openxmlformats.org/officeDocument/2006/relationships/image" Target="../media/image76.jpg"/><Relationship Id="rId6" Type="http://schemas.openxmlformats.org/officeDocument/2006/relationships/image" Target="../media/image81.png"/><Relationship Id="rId11" Type="http://schemas.openxmlformats.org/officeDocument/2006/relationships/image" Target="../media/image86.png"/><Relationship Id="rId24" Type="http://schemas.openxmlformats.org/officeDocument/2006/relationships/image" Target="../media/image99.png"/><Relationship Id="rId5" Type="http://schemas.openxmlformats.org/officeDocument/2006/relationships/image" Target="../media/image80.png"/><Relationship Id="rId15" Type="http://schemas.openxmlformats.org/officeDocument/2006/relationships/image" Target="../media/image90.png"/><Relationship Id="rId23" Type="http://schemas.openxmlformats.org/officeDocument/2006/relationships/image" Target="../media/image98.jpg"/><Relationship Id="rId10" Type="http://schemas.openxmlformats.org/officeDocument/2006/relationships/image" Target="../media/image85.png"/><Relationship Id="rId19" Type="http://schemas.openxmlformats.org/officeDocument/2006/relationships/image" Target="../media/image94.jpg"/><Relationship Id="rId4" Type="http://schemas.openxmlformats.org/officeDocument/2006/relationships/image" Target="../media/image79.png"/><Relationship Id="rId9" Type="http://schemas.openxmlformats.org/officeDocument/2006/relationships/image" Target="../media/image84.png"/><Relationship Id="rId14" Type="http://schemas.openxmlformats.org/officeDocument/2006/relationships/image" Target="../media/image89.png"/><Relationship Id="rId22" Type="http://schemas.openxmlformats.org/officeDocument/2006/relationships/image" Target="../media/image97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png"/><Relationship Id="rId13" Type="http://schemas.openxmlformats.org/officeDocument/2006/relationships/image" Target="../media/image114.png"/><Relationship Id="rId18" Type="http://schemas.openxmlformats.org/officeDocument/2006/relationships/image" Target="../media/image119.png"/><Relationship Id="rId26" Type="http://schemas.openxmlformats.org/officeDocument/2006/relationships/image" Target="../media/image127.jpg"/><Relationship Id="rId3" Type="http://schemas.openxmlformats.org/officeDocument/2006/relationships/image" Target="../media/image104.png"/><Relationship Id="rId21" Type="http://schemas.openxmlformats.org/officeDocument/2006/relationships/image" Target="../media/image122.png"/><Relationship Id="rId7" Type="http://schemas.openxmlformats.org/officeDocument/2006/relationships/image" Target="../media/image108.png"/><Relationship Id="rId12" Type="http://schemas.openxmlformats.org/officeDocument/2006/relationships/image" Target="../media/image113.png"/><Relationship Id="rId17" Type="http://schemas.openxmlformats.org/officeDocument/2006/relationships/image" Target="../media/image118.png"/><Relationship Id="rId25" Type="http://schemas.openxmlformats.org/officeDocument/2006/relationships/image" Target="../media/image126.jpg"/><Relationship Id="rId2" Type="http://schemas.openxmlformats.org/officeDocument/2006/relationships/image" Target="../media/image103.png"/><Relationship Id="rId16" Type="http://schemas.openxmlformats.org/officeDocument/2006/relationships/image" Target="../media/image117.png"/><Relationship Id="rId20" Type="http://schemas.openxmlformats.org/officeDocument/2006/relationships/image" Target="../media/image121.png"/><Relationship Id="rId29" Type="http://schemas.openxmlformats.org/officeDocument/2006/relationships/image" Target="../media/image130.jpg"/><Relationship Id="rId1" Type="http://schemas.openxmlformats.org/officeDocument/2006/relationships/image" Target="../media/image102.png"/><Relationship Id="rId6" Type="http://schemas.openxmlformats.org/officeDocument/2006/relationships/image" Target="../media/image107.png"/><Relationship Id="rId11" Type="http://schemas.openxmlformats.org/officeDocument/2006/relationships/image" Target="../media/image112.png"/><Relationship Id="rId24" Type="http://schemas.openxmlformats.org/officeDocument/2006/relationships/image" Target="../media/image125.jpg"/><Relationship Id="rId32" Type="http://schemas.openxmlformats.org/officeDocument/2006/relationships/image" Target="../media/image133.jpg"/><Relationship Id="rId5" Type="http://schemas.openxmlformats.org/officeDocument/2006/relationships/image" Target="../media/image106.png"/><Relationship Id="rId15" Type="http://schemas.openxmlformats.org/officeDocument/2006/relationships/image" Target="../media/image116.png"/><Relationship Id="rId23" Type="http://schemas.openxmlformats.org/officeDocument/2006/relationships/image" Target="../media/image124.jpg"/><Relationship Id="rId28" Type="http://schemas.openxmlformats.org/officeDocument/2006/relationships/image" Target="../media/image129.jpg"/><Relationship Id="rId10" Type="http://schemas.openxmlformats.org/officeDocument/2006/relationships/image" Target="../media/image111.png"/><Relationship Id="rId19" Type="http://schemas.openxmlformats.org/officeDocument/2006/relationships/image" Target="../media/image120.png"/><Relationship Id="rId31" Type="http://schemas.openxmlformats.org/officeDocument/2006/relationships/image" Target="../media/image132.jpg"/><Relationship Id="rId4" Type="http://schemas.openxmlformats.org/officeDocument/2006/relationships/image" Target="../media/image105.png"/><Relationship Id="rId9" Type="http://schemas.openxmlformats.org/officeDocument/2006/relationships/image" Target="../media/image110.png"/><Relationship Id="rId14" Type="http://schemas.openxmlformats.org/officeDocument/2006/relationships/image" Target="../media/image115.png"/><Relationship Id="rId22" Type="http://schemas.openxmlformats.org/officeDocument/2006/relationships/image" Target="../media/image123.png"/><Relationship Id="rId27" Type="http://schemas.openxmlformats.org/officeDocument/2006/relationships/image" Target="../media/image128.jpg"/><Relationship Id="rId30" Type="http://schemas.openxmlformats.org/officeDocument/2006/relationships/image" Target="../media/image1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1114425</xdr:colOff>
      <xdr:row>0</xdr:row>
      <xdr:rowOff>1162050</xdr:rowOff>
    </xdr:from>
    <xdr:ext cx="6962775" cy="381000"/>
    <xdr:sp macro="" textlink="">
      <xdr:nvSpPr>
        <xdr:cNvPr id="3" name="Shape 3"/>
        <xdr:cNvSpPr txBox="1"/>
      </xdr:nvSpPr>
      <xdr:spPr>
        <a:xfrm>
          <a:off x="1869375" y="3594263"/>
          <a:ext cx="6953250" cy="3714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400"/>
            <a:buFont typeface="Calibri"/>
            <a:buNone/>
          </a:pPr>
          <a:r>
            <a:rPr lang="en-US" sz="2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Система трубопроводів Heat-PEX Evolution</a:t>
          </a:r>
          <a:endParaRPr sz="2400"/>
        </a:p>
      </xdr:txBody>
    </xdr:sp>
    <xdr:clientData fLocksWithSheet="0"/>
  </xdr:oneCellAnchor>
  <xdr:oneCellAnchor>
    <xdr:from>
      <xdr:col>0</xdr:col>
      <xdr:colOff>66675</xdr:colOff>
      <xdr:row>12</xdr:row>
      <xdr:rowOff>85725</xdr:rowOff>
    </xdr:from>
    <xdr:ext cx="1190625" cy="714375"/>
    <xdr:pic>
      <xdr:nvPicPr>
        <xdr:cNvPr id="2" name="image13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185</xdr:row>
      <xdr:rowOff>133350</xdr:rowOff>
    </xdr:from>
    <xdr:ext cx="1266825" cy="619125"/>
    <xdr:pic>
      <xdr:nvPicPr>
        <xdr:cNvPr id="4" name="image11.jpg" title="Изображение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17</xdr:row>
      <xdr:rowOff>28575</xdr:rowOff>
    </xdr:from>
    <xdr:ext cx="790575" cy="762000"/>
    <xdr:pic>
      <xdr:nvPicPr>
        <xdr:cNvPr id="5" name="image9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3</xdr:row>
      <xdr:rowOff>85725</xdr:rowOff>
    </xdr:from>
    <xdr:ext cx="1162050" cy="714375"/>
    <xdr:pic>
      <xdr:nvPicPr>
        <xdr:cNvPr id="6" name="image1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160</xdr:row>
      <xdr:rowOff>9525</xdr:rowOff>
    </xdr:from>
    <xdr:ext cx="714375" cy="609600"/>
    <xdr:pic>
      <xdr:nvPicPr>
        <xdr:cNvPr id="7" name="image4.png" title="Изображение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65</xdr:row>
      <xdr:rowOff>66675</xdr:rowOff>
    </xdr:from>
    <xdr:ext cx="1038225" cy="542925"/>
    <xdr:pic>
      <xdr:nvPicPr>
        <xdr:cNvPr id="8" name="image10.png" title="Изображение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55</xdr:row>
      <xdr:rowOff>57150</xdr:rowOff>
    </xdr:from>
    <xdr:ext cx="1276350" cy="723900"/>
    <xdr:pic>
      <xdr:nvPicPr>
        <xdr:cNvPr id="9" name="image19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36</xdr:row>
      <xdr:rowOff>152400</xdr:rowOff>
    </xdr:from>
    <xdr:ext cx="1219200" cy="857250"/>
    <xdr:pic>
      <xdr:nvPicPr>
        <xdr:cNvPr id="10" name="image15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28</xdr:row>
      <xdr:rowOff>152400</xdr:rowOff>
    </xdr:from>
    <xdr:ext cx="1276350" cy="847725"/>
    <xdr:pic>
      <xdr:nvPicPr>
        <xdr:cNvPr id="11" name="image3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89</xdr:row>
      <xdr:rowOff>95250</xdr:rowOff>
    </xdr:from>
    <xdr:ext cx="1095375" cy="752475"/>
    <xdr:pic>
      <xdr:nvPicPr>
        <xdr:cNvPr id="12" name="image6.jpg" title="Изображение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85</xdr:row>
      <xdr:rowOff>19050</xdr:rowOff>
    </xdr:from>
    <xdr:ext cx="1114425" cy="619125"/>
    <xdr:pic>
      <xdr:nvPicPr>
        <xdr:cNvPr id="13" name="image5.jpg" title="Изображение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79</xdr:row>
      <xdr:rowOff>133350</xdr:rowOff>
    </xdr:from>
    <xdr:ext cx="1228725" cy="752475"/>
    <xdr:pic>
      <xdr:nvPicPr>
        <xdr:cNvPr id="14" name="image17.jpg" title="Изображение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74</xdr:row>
      <xdr:rowOff>57150</xdr:rowOff>
    </xdr:from>
    <xdr:ext cx="914400" cy="714375"/>
    <xdr:pic>
      <xdr:nvPicPr>
        <xdr:cNvPr id="15" name="image20.jpg" title="Изображение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132</xdr:row>
      <xdr:rowOff>57150</xdr:rowOff>
    </xdr:from>
    <xdr:ext cx="1209675" cy="762000"/>
    <xdr:pic>
      <xdr:nvPicPr>
        <xdr:cNvPr id="16" name="image36.jpg" title="Изображение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120</xdr:row>
      <xdr:rowOff>47625</xdr:rowOff>
    </xdr:from>
    <xdr:ext cx="1276350" cy="885825"/>
    <xdr:pic>
      <xdr:nvPicPr>
        <xdr:cNvPr id="17" name="image18.jpg" title="Изображение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105</xdr:row>
      <xdr:rowOff>47625</xdr:rowOff>
    </xdr:from>
    <xdr:ext cx="1200150" cy="742950"/>
    <xdr:pic>
      <xdr:nvPicPr>
        <xdr:cNvPr id="18" name="image38.png" title="Изображение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168</xdr:row>
      <xdr:rowOff>19050</xdr:rowOff>
    </xdr:from>
    <xdr:ext cx="1114425" cy="819150"/>
    <xdr:pic>
      <xdr:nvPicPr>
        <xdr:cNvPr id="19" name="image7.png" title="Изображение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152</xdr:row>
      <xdr:rowOff>47625</xdr:rowOff>
    </xdr:from>
    <xdr:ext cx="914400" cy="581025"/>
    <xdr:pic>
      <xdr:nvPicPr>
        <xdr:cNvPr id="20" name="image23.jpg" title="Изображение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141</xdr:row>
      <xdr:rowOff>28575</xdr:rowOff>
    </xdr:from>
    <xdr:ext cx="1143000" cy="742950"/>
    <xdr:pic>
      <xdr:nvPicPr>
        <xdr:cNvPr id="21" name="image22.jpg" title="Изображение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156</xdr:row>
      <xdr:rowOff>38100</xdr:rowOff>
    </xdr:from>
    <xdr:ext cx="1285875" cy="619125"/>
    <xdr:pic>
      <xdr:nvPicPr>
        <xdr:cNvPr id="22" name="image16.jpg" title="Изображение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177</xdr:row>
      <xdr:rowOff>514350</xdr:rowOff>
    </xdr:from>
    <xdr:ext cx="771525" cy="704850"/>
    <xdr:pic>
      <xdr:nvPicPr>
        <xdr:cNvPr id="23" name="image12.png" title="Изображение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93</xdr:row>
      <xdr:rowOff>209550</xdr:rowOff>
    </xdr:from>
    <xdr:ext cx="1162050" cy="885825"/>
    <xdr:pic>
      <xdr:nvPicPr>
        <xdr:cNvPr id="24" name="image2.png" title="Изображение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179</xdr:row>
      <xdr:rowOff>428625</xdr:rowOff>
    </xdr:from>
    <xdr:ext cx="1095375" cy="1038225"/>
    <xdr:pic>
      <xdr:nvPicPr>
        <xdr:cNvPr id="25" name="image8.png" title="Изображение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190</xdr:row>
      <xdr:rowOff>85725</xdr:rowOff>
    </xdr:from>
    <xdr:ext cx="1285875" cy="514350"/>
    <xdr:pic>
      <xdr:nvPicPr>
        <xdr:cNvPr id="26" name="image24.png" title="Изображение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193</xdr:row>
      <xdr:rowOff>57150</xdr:rowOff>
    </xdr:from>
    <xdr:ext cx="828675" cy="390525"/>
    <xdr:pic>
      <xdr:nvPicPr>
        <xdr:cNvPr id="27" name="image14.png" title="Изображение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476250</xdr:colOff>
      <xdr:row>97</xdr:row>
      <xdr:rowOff>95250</xdr:rowOff>
    </xdr:from>
    <xdr:ext cx="647700" cy="419100"/>
    <xdr:pic>
      <xdr:nvPicPr>
        <xdr:cNvPr id="28" name="image21.jpg" title="Изображение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173</xdr:row>
      <xdr:rowOff>9525</xdr:rowOff>
    </xdr:from>
    <xdr:ext cx="1162050" cy="723900"/>
    <xdr:pic>
      <xdr:nvPicPr>
        <xdr:cNvPr id="29" name="image28.png" title="Изображение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22</xdr:row>
      <xdr:rowOff>19050</xdr:rowOff>
    </xdr:from>
    <xdr:ext cx="657225" cy="752475"/>
    <xdr:pic>
      <xdr:nvPicPr>
        <xdr:cNvPr id="30" name="image56.pn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44</xdr:row>
      <xdr:rowOff>0</xdr:rowOff>
    </xdr:from>
    <xdr:ext cx="1333500" cy="885825"/>
    <xdr:pic>
      <xdr:nvPicPr>
        <xdr:cNvPr id="31" name="image50.pn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50</xdr:row>
      <xdr:rowOff>142875</xdr:rowOff>
    </xdr:from>
    <xdr:ext cx="1285875" cy="542925"/>
    <xdr:pic>
      <xdr:nvPicPr>
        <xdr:cNvPr id="32" name="image29.pn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60</xdr:row>
      <xdr:rowOff>171450</xdr:rowOff>
    </xdr:from>
    <xdr:ext cx="1066800" cy="542925"/>
    <xdr:pic>
      <xdr:nvPicPr>
        <xdr:cNvPr id="33" name="image44.png" title="Изображение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69</xdr:row>
      <xdr:rowOff>95250</xdr:rowOff>
    </xdr:from>
    <xdr:ext cx="762000" cy="685800"/>
    <xdr:pic>
      <xdr:nvPicPr>
        <xdr:cNvPr id="34" name="image30.png" title="Изображение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100</xdr:row>
      <xdr:rowOff>38100</xdr:rowOff>
    </xdr:from>
    <xdr:ext cx="1238250" cy="704850"/>
    <xdr:pic>
      <xdr:nvPicPr>
        <xdr:cNvPr id="35" name="image26.png" title="Изображение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112</xdr:row>
      <xdr:rowOff>114300</xdr:rowOff>
    </xdr:from>
    <xdr:ext cx="1304925" cy="847725"/>
    <xdr:pic>
      <xdr:nvPicPr>
        <xdr:cNvPr id="36" name="image39.png" title="Изображение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126</xdr:row>
      <xdr:rowOff>142875</xdr:rowOff>
    </xdr:from>
    <xdr:ext cx="1181100" cy="771525"/>
    <xdr:pic>
      <xdr:nvPicPr>
        <xdr:cNvPr id="37" name="image33.png" title="Изображение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135</xdr:row>
      <xdr:rowOff>38100</xdr:rowOff>
    </xdr:from>
    <xdr:ext cx="1257300" cy="733425"/>
    <xdr:pic>
      <xdr:nvPicPr>
        <xdr:cNvPr id="38" name="image37.png" title="Изображение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146</xdr:row>
      <xdr:rowOff>76200</xdr:rowOff>
    </xdr:from>
    <xdr:ext cx="1181100" cy="819150"/>
    <xdr:pic>
      <xdr:nvPicPr>
        <xdr:cNvPr id="39" name="image27.png" title="Изображение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176</xdr:row>
      <xdr:rowOff>57150</xdr:rowOff>
    </xdr:from>
    <xdr:ext cx="1057275" cy="590550"/>
    <xdr:pic>
      <xdr:nvPicPr>
        <xdr:cNvPr id="40" name="image32.png" title="Изображение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8</xdr:row>
      <xdr:rowOff>28575</xdr:rowOff>
    </xdr:from>
    <xdr:ext cx="1038225" cy="552450"/>
    <xdr:pic>
      <xdr:nvPicPr>
        <xdr:cNvPr id="41" name="image25.png" title="Изображение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202</xdr:row>
      <xdr:rowOff>47625</xdr:rowOff>
    </xdr:from>
    <xdr:ext cx="914400" cy="1009650"/>
    <xdr:pic>
      <xdr:nvPicPr>
        <xdr:cNvPr id="42" name="image31.png" title="Изображение"/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200</xdr:row>
      <xdr:rowOff>19050</xdr:rowOff>
    </xdr:from>
    <xdr:ext cx="1238250" cy="885825"/>
    <xdr:pic>
      <xdr:nvPicPr>
        <xdr:cNvPr id="43" name="image43.png" title="Изображение"/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198</xdr:row>
      <xdr:rowOff>76200</xdr:rowOff>
    </xdr:from>
    <xdr:ext cx="1228725" cy="1009650"/>
    <xdr:pic>
      <xdr:nvPicPr>
        <xdr:cNvPr id="44" name="image41.png" title="Изображение"/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204</xdr:row>
      <xdr:rowOff>142875</xdr:rowOff>
    </xdr:from>
    <xdr:ext cx="1190625" cy="800100"/>
    <xdr:pic>
      <xdr:nvPicPr>
        <xdr:cNvPr id="45" name="image53.png" title="Изображение"/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164</xdr:row>
      <xdr:rowOff>28575</xdr:rowOff>
    </xdr:from>
    <xdr:ext cx="762000" cy="704850"/>
    <xdr:pic>
      <xdr:nvPicPr>
        <xdr:cNvPr id="46" name="image35.png" title="Изображение"/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166</xdr:row>
      <xdr:rowOff>104775</xdr:rowOff>
    </xdr:from>
    <xdr:ext cx="1552575" cy="390525"/>
    <xdr:pic>
      <xdr:nvPicPr>
        <xdr:cNvPr id="47" name="image40.png" title="Изображение"/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196</xdr:row>
      <xdr:rowOff>38100</xdr:rowOff>
    </xdr:from>
    <xdr:ext cx="1000125" cy="1095375"/>
    <xdr:pic>
      <xdr:nvPicPr>
        <xdr:cNvPr id="48" name="image42.png" title="Изображение"/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0</xdr:row>
      <xdr:rowOff>238125</xdr:rowOff>
    </xdr:from>
    <xdr:ext cx="2847975" cy="685800"/>
    <xdr:pic>
      <xdr:nvPicPr>
        <xdr:cNvPr id="49" name="image34.png" title="Изображение"/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542925</xdr:colOff>
      <xdr:row>0</xdr:row>
      <xdr:rowOff>1181100</xdr:rowOff>
    </xdr:from>
    <xdr:ext cx="6457950" cy="457200"/>
    <xdr:sp macro="" textlink="">
      <xdr:nvSpPr>
        <xdr:cNvPr id="4" name="Shape 4"/>
        <xdr:cNvSpPr txBox="1"/>
      </xdr:nvSpPr>
      <xdr:spPr>
        <a:xfrm>
          <a:off x="2121788" y="3556163"/>
          <a:ext cx="6448425" cy="4476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sp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400"/>
            <a:buFont typeface="Calibri"/>
            <a:buNone/>
          </a:pPr>
          <a:r>
            <a:rPr lang="en-US" sz="2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Система трубопроводів Heat-PEX Fast&amp;Easy</a:t>
          </a:r>
          <a:endParaRPr sz="2400"/>
        </a:p>
      </xdr:txBody>
    </xdr:sp>
    <xdr:clientData fLocksWithSheet="0"/>
  </xdr:oneCellAnchor>
  <xdr:oneCellAnchor>
    <xdr:from>
      <xdr:col>0</xdr:col>
      <xdr:colOff>171450</xdr:colOff>
      <xdr:row>11</xdr:row>
      <xdr:rowOff>104775</xdr:rowOff>
    </xdr:from>
    <xdr:ext cx="1047750" cy="647700"/>
    <xdr:pic>
      <xdr:nvPicPr>
        <xdr:cNvPr id="2" name="image63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117</xdr:row>
      <xdr:rowOff>85725</xdr:rowOff>
    </xdr:from>
    <xdr:ext cx="1095375" cy="552450"/>
    <xdr:pic>
      <xdr:nvPicPr>
        <xdr:cNvPr id="3" name="image11.jpg" title="Изображение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7</xdr:row>
      <xdr:rowOff>47625</xdr:rowOff>
    </xdr:from>
    <xdr:ext cx="1266825" cy="733425"/>
    <xdr:pic>
      <xdr:nvPicPr>
        <xdr:cNvPr id="5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112</xdr:row>
      <xdr:rowOff>9525</xdr:rowOff>
    </xdr:from>
    <xdr:ext cx="771525" cy="733425"/>
    <xdr:pic>
      <xdr:nvPicPr>
        <xdr:cNvPr id="6" name="image12.png" title="Изображение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61</xdr:row>
      <xdr:rowOff>19050</xdr:rowOff>
    </xdr:from>
    <xdr:ext cx="1304925" cy="923925"/>
    <xdr:pic>
      <xdr:nvPicPr>
        <xdr:cNvPr id="7" name="image2.png" title="Изображение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114</xdr:row>
      <xdr:rowOff>28575</xdr:rowOff>
    </xdr:from>
    <xdr:ext cx="857250" cy="523875"/>
    <xdr:pic>
      <xdr:nvPicPr>
        <xdr:cNvPr id="8" name="image51.png" title="Изображение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121</xdr:row>
      <xdr:rowOff>38100</xdr:rowOff>
    </xdr:from>
    <xdr:ext cx="1209675" cy="438150"/>
    <xdr:pic>
      <xdr:nvPicPr>
        <xdr:cNvPr id="9" name="image24.png" title="Изображение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124</xdr:row>
      <xdr:rowOff>76200</xdr:rowOff>
    </xdr:from>
    <xdr:ext cx="885825" cy="447675"/>
    <xdr:pic>
      <xdr:nvPicPr>
        <xdr:cNvPr id="10" name="image14.png" title="Изображение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466725</xdr:colOff>
      <xdr:row>64</xdr:row>
      <xdr:rowOff>47625</xdr:rowOff>
    </xdr:from>
    <xdr:ext cx="647700" cy="733425"/>
    <xdr:pic>
      <xdr:nvPicPr>
        <xdr:cNvPr id="11" name="image21.jpg" title="Изображение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110</xdr:row>
      <xdr:rowOff>47625</xdr:rowOff>
    </xdr:from>
    <xdr:ext cx="1057275" cy="600075"/>
    <xdr:pic>
      <xdr:nvPicPr>
        <xdr:cNvPr id="12" name="image32.png" title="Изображение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3</xdr:row>
      <xdr:rowOff>76200</xdr:rowOff>
    </xdr:from>
    <xdr:ext cx="962025" cy="723900"/>
    <xdr:pic>
      <xdr:nvPicPr>
        <xdr:cNvPr id="13" name="image48.pn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371475</xdr:colOff>
      <xdr:row>15</xdr:row>
      <xdr:rowOff>66675</xdr:rowOff>
    </xdr:from>
    <xdr:ext cx="876300" cy="723900"/>
    <xdr:pic>
      <xdr:nvPicPr>
        <xdr:cNvPr id="14" name="image47.pn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19</xdr:row>
      <xdr:rowOff>57150</xdr:rowOff>
    </xdr:from>
    <xdr:ext cx="1095375" cy="838200"/>
    <xdr:pic>
      <xdr:nvPicPr>
        <xdr:cNvPr id="15" name="image45.png" title="Изображение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24</xdr:row>
      <xdr:rowOff>19050</xdr:rowOff>
    </xdr:from>
    <xdr:ext cx="1057275" cy="904875"/>
    <xdr:pic>
      <xdr:nvPicPr>
        <xdr:cNvPr id="16" name="image55.png" title="Изображение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28</xdr:row>
      <xdr:rowOff>19050</xdr:rowOff>
    </xdr:from>
    <xdr:ext cx="819150" cy="781050"/>
    <xdr:pic>
      <xdr:nvPicPr>
        <xdr:cNvPr id="17" name="image87.png" title="Изображение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36</xdr:row>
      <xdr:rowOff>28575</xdr:rowOff>
    </xdr:from>
    <xdr:ext cx="914400" cy="695325"/>
    <xdr:pic>
      <xdr:nvPicPr>
        <xdr:cNvPr id="18" name="image46.png" title="Изображение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42</xdr:row>
      <xdr:rowOff>28575</xdr:rowOff>
    </xdr:from>
    <xdr:ext cx="1009650" cy="762000"/>
    <xdr:pic>
      <xdr:nvPicPr>
        <xdr:cNvPr id="19" name="image71.png" title="Изображение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50</xdr:row>
      <xdr:rowOff>28575</xdr:rowOff>
    </xdr:from>
    <xdr:ext cx="657225" cy="733425"/>
    <xdr:pic>
      <xdr:nvPicPr>
        <xdr:cNvPr id="20" name="image52.png" title="Изображение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54</xdr:row>
      <xdr:rowOff>47625</xdr:rowOff>
    </xdr:from>
    <xdr:ext cx="1038225" cy="733425"/>
    <xdr:pic>
      <xdr:nvPicPr>
        <xdr:cNvPr id="21" name="image49.png" title="Изображение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58</xdr:row>
      <xdr:rowOff>19050</xdr:rowOff>
    </xdr:from>
    <xdr:ext cx="838200" cy="962025"/>
    <xdr:pic>
      <xdr:nvPicPr>
        <xdr:cNvPr id="22" name="image54.png" title="Изображение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68</xdr:row>
      <xdr:rowOff>28575</xdr:rowOff>
    </xdr:from>
    <xdr:ext cx="866775" cy="819150"/>
    <xdr:pic>
      <xdr:nvPicPr>
        <xdr:cNvPr id="23" name="image57.png" title="Изображение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75</xdr:row>
      <xdr:rowOff>9525</xdr:rowOff>
    </xdr:from>
    <xdr:ext cx="1228725" cy="1000125"/>
    <xdr:pic>
      <xdr:nvPicPr>
        <xdr:cNvPr id="24" name="image78.png" title="Изображение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83</xdr:row>
      <xdr:rowOff>38100</xdr:rowOff>
    </xdr:from>
    <xdr:ext cx="1104900" cy="781050"/>
    <xdr:pic>
      <xdr:nvPicPr>
        <xdr:cNvPr id="25" name="image61.png" title="Изображение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88</xdr:row>
      <xdr:rowOff>85725</xdr:rowOff>
    </xdr:from>
    <xdr:ext cx="1133475" cy="723900"/>
    <xdr:pic>
      <xdr:nvPicPr>
        <xdr:cNvPr id="26" name="image70.png" title="Изображение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95</xdr:row>
      <xdr:rowOff>209550</xdr:rowOff>
    </xdr:from>
    <xdr:ext cx="1219200" cy="790575"/>
    <xdr:pic>
      <xdr:nvPicPr>
        <xdr:cNvPr id="27" name="image101.png" title="Изображение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99</xdr:row>
      <xdr:rowOff>66675</xdr:rowOff>
    </xdr:from>
    <xdr:ext cx="885825" cy="695325"/>
    <xdr:pic>
      <xdr:nvPicPr>
        <xdr:cNvPr id="28" name="image73.png" title="Изображение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105</xdr:row>
      <xdr:rowOff>66675</xdr:rowOff>
    </xdr:from>
    <xdr:ext cx="1171575" cy="838200"/>
    <xdr:pic>
      <xdr:nvPicPr>
        <xdr:cNvPr id="29" name="image97.png" title="Изображение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127</xdr:row>
      <xdr:rowOff>123825</xdr:rowOff>
    </xdr:from>
    <xdr:ext cx="1104900" cy="676275"/>
    <xdr:pic>
      <xdr:nvPicPr>
        <xdr:cNvPr id="30" name="image81.png" title="Изображение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129</xdr:row>
      <xdr:rowOff>57150</xdr:rowOff>
    </xdr:from>
    <xdr:ext cx="1047750" cy="695325"/>
    <xdr:pic>
      <xdr:nvPicPr>
        <xdr:cNvPr id="31" name="image64.png" title="Изображение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32</xdr:row>
      <xdr:rowOff>66675</xdr:rowOff>
    </xdr:from>
    <xdr:ext cx="923925" cy="685800"/>
    <xdr:pic>
      <xdr:nvPicPr>
        <xdr:cNvPr id="32" name="image58.png" title="Изображение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39</xdr:row>
      <xdr:rowOff>38100</xdr:rowOff>
    </xdr:from>
    <xdr:ext cx="923925" cy="714375"/>
    <xdr:pic>
      <xdr:nvPicPr>
        <xdr:cNvPr id="33" name="image67.png" title="Изображение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46</xdr:row>
      <xdr:rowOff>38100</xdr:rowOff>
    </xdr:from>
    <xdr:ext cx="914400" cy="762000"/>
    <xdr:pic>
      <xdr:nvPicPr>
        <xdr:cNvPr id="34" name="image62.png" title="Изображение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71</xdr:row>
      <xdr:rowOff>9525</xdr:rowOff>
    </xdr:from>
    <xdr:ext cx="1000125" cy="790575"/>
    <xdr:pic>
      <xdr:nvPicPr>
        <xdr:cNvPr id="35" name="image60.png" title="Изображение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80</xdr:row>
      <xdr:rowOff>28575</xdr:rowOff>
    </xdr:from>
    <xdr:ext cx="1209675" cy="923925"/>
    <xdr:pic>
      <xdr:nvPicPr>
        <xdr:cNvPr id="36" name="image59.png" title="Изображение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85</xdr:row>
      <xdr:rowOff>19050</xdr:rowOff>
    </xdr:from>
    <xdr:ext cx="942975" cy="571500"/>
    <xdr:pic>
      <xdr:nvPicPr>
        <xdr:cNvPr id="37" name="image72.png" title="Изображение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92</xdr:row>
      <xdr:rowOff>38100</xdr:rowOff>
    </xdr:from>
    <xdr:ext cx="971550" cy="752475"/>
    <xdr:pic>
      <xdr:nvPicPr>
        <xdr:cNvPr id="38" name="image59.png" title="Изображение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103</xdr:row>
      <xdr:rowOff>28575</xdr:rowOff>
    </xdr:from>
    <xdr:ext cx="942975" cy="838200"/>
    <xdr:pic>
      <xdr:nvPicPr>
        <xdr:cNvPr id="39" name="image35.png" title="Изображение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180975</xdr:rowOff>
    </xdr:from>
    <xdr:ext cx="3067050" cy="695325"/>
    <xdr:pic>
      <xdr:nvPicPr>
        <xdr:cNvPr id="40" name="image65.png" title="Изображение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0</xdr:rowOff>
    </xdr:from>
    <xdr:ext cx="342900" cy="342900"/>
    <xdr:sp macro="" textlink="">
      <xdr:nvSpPr>
        <xdr:cNvPr id="5" name="Shape 5"/>
        <xdr:cNvSpPr/>
      </xdr:nvSpPr>
      <xdr:spPr>
        <a:xfrm>
          <a:off x="5179313" y="3613313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733425</xdr:colOff>
      <xdr:row>0</xdr:row>
      <xdr:rowOff>1219200</xdr:rowOff>
    </xdr:from>
    <xdr:ext cx="7086600" cy="514350"/>
    <xdr:sp macro="" textlink="">
      <xdr:nvSpPr>
        <xdr:cNvPr id="6" name="Shape 6"/>
        <xdr:cNvSpPr txBox="1"/>
      </xdr:nvSpPr>
      <xdr:spPr>
        <a:xfrm>
          <a:off x="1807463" y="3527588"/>
          <a:ext cx="7077075" cy="5048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sp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800"/>
            <a:buFont typeface="Calibri"/>
            <a:buNone/>
          </a:pPr>
          <a:r>
            <a:rPr lang="en-US" sz="25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Система підлогового опалення</a:t>
          </a:r>
          <a:endParaRPr sz="2500"/>
        </a:p>
      </xdr:txBody>
    </xdr:sp>
    <xdr:clientData fLocksWithSheet="0"/>
  </xdr:oneCellAnchor>
  <xdr:oneCellAnchor>
    <xdr:from>
      <xdr:col>0</xdr:col>
      <xdr:colOff>0</xdr:colOff>
      <xdr:row>17</xdr:row>
      <xdr:rowOff>0</xdr:rowOff>
    </xdr:from>
    <xdr:ext cx="342900" cy="342900"/>
    <xdr:sp macro="" textlink="">
      <xdr:nvSpPr>
        <xdr:cNvPr id="7" name="Shape 7"/>
        <xdr:cNvSpPr/>
      </xdr:nvSpPr>
      <xdr:spPr>
        <a:xfrm>
          <a:off x="5179313" y="3613313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41</xdr:row>
      <xdr:rowOff>0</xdr:rowOff>
    </xdr:from>
    <xdr:ext cx="342900" cy="342900"/>
    <xdr:sp macro="" textlink="">
      <xdr:nvSpPr>
        <xdr:cNvPr id="2" name="Shape 7"/>
        <xdr:cNvSpPr/>
      </xdr:nvSpPr>
      <xdr:spPr>
        <a:xfrm>
          <a:off x="5179313" y="3613313"/>
          <a:ext cx="333375" cy="333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209550</xdr:colOff>
      <xdr:row>80</xdr:row>
      <xdr:rowOff>9525</xdr:rowOff>
    </xdr:from>
    <xdr:ext cx="1219200" cy="733425"/>
    <xdr:pic>
      <xdr:nvPicPr>
        <xdr:cNvPr id="3" name="image90.jp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561975</xdr:colOff>
      <xdr:row>82</xdr:row>
      <xdr:rowOff>38100</xdr:rowOff>
    </xdr:from>
    <xdr:ext cx="438150" cy="1057275"/>
    <xdr:pic>
      <xdr:nvPicPr>
        <xdr:cNvPr id="4" name="image66.png" title="Изображение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79</xdr:row>
      <xdr:rowOff>38100</xdr:rowOff>
    </xdr:from>
    <xdr:ext cx="990600" cy="752475"/>
    <xdr:pic>
      <xdr:nvPicPr>
        <xdr:cNvPr id="8" name="image79.jpg" descr="ÐÐµÐ¼Ð¿ÑÐµÑÐ½Ð°Ñ Ð»ÐµÐ½ÑÐ° Ð´Ð»Ñ ÑÐµÐ¿Ð»Ð¾Ð³Ð¾ Ð¿Ð¾Ð»Ð° (8Ð¼Ð¼)" title="Изображение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457200</xdr:colOff>
      <xdr:row>89</xdr:row>
      <xdr:rowOff>9525</xdr:rowOff>
    </xdr:from>
    <xdr:ext cx="714375" cy="952500"/>
    <xdr:pic>
      <xdr:nvPicPr>
        <xdr:cNvPr id="9" name="image74.png" title="Изображение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102</xdr:row>
      <xdr:rowOff>38100</xdr:rowOff>
    </xdr:from>
    <xdr:ext cx="1581150" cy="1085850"/>
    <xdr:pic>
      <xdr:nvPicPr>
        <xdr:cNvPr id="10" name="image84.png" title="Изображение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371475</xdr:colOff>
      <xdr:row>95</xdr:row>
      <xdr:rowOff>9525</xdr:rowOff>
    </xdr:from>
    <xdr:ext cx="990600" cy="1085850"/>
    <xdr:pic>
      <xdr:nvPicPr>
        <xdr:cNvPr id="11" name="image77.png" title="Изображение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3</xdr:row>
      <xdr:rowOff>76200</xdr:rowOff>
    </xdr:from>
    <xdr:ext cx="1057275" cy="800100"/>
    <xdr:pic>
      <xdr:nvPicPr>
        <xdr:cNvPr id="12" name="image83.png" title="Изображение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9</xdr:row>
      <xdr:rowOff>133350</xdr:rowOff>
    </xdr:from>
    <xdr:ext cx="1609725" cy="752475"/>
    <xdr:pic>
      <xdr:nvPicPr>
        <xdr:cNvPr id="13" name="image95.png" title="Изображение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561975</xdr:colOff>
      <xdr:row>73</xdr:row>
      <xdr:rowOff>28575</xdr:rowOff>
    </xdr:from>
    <xdr:ext cx="742950" cy="1085850"/>
    <xdr:pic>
      <xdr:nvPicPr>
        <xdr:cNvPr id="14" name="image68.png" title="Изображение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75</xdr:row>
      <xdr:rowOff>47625</xdr:rowOff>
    </xdr:from>
    <xdr:ext cx="1581150" cy="790575"/>
    <xdr:pic>
      <xdr:nvPicPr>
        <xdr:cNvPr id="15" name="image69.png" title="Изображение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438150</xdr:colOff>
      <xdr:row>78</xdr:row>
      <xdr:rowOff>57150</xdr:rowOff>
    </xdr:from>
    <xdr:ext cx="704850" cy="695325"/>
    <xdr:pic>
      <xdr:nvPicPr>
        <xdr:cNvPr id="16" name="image75.png" title="Изображение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123825</xdr:rowOff>
    </xdr:from>
    <xdr:ext cx="3257550" cy="752475"/>
    <xdr:pic>
      <xdr:nvPicPr>
        <xdr:cNvPr id="17" name="image76.png" title="Изображение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371475</xdr:colOff>
      <xdr:row>66</xdr:row>
      <xdr:rowOff>133350</xdr:rowOff>
    </xdr:from>
    <xdr:ext cx="895350" cy="1323975"/>
    <xdr:pic>
      <xdr:nvPicPr>
        <xdr:cNvPr id="18" name="image96.png" title="Изображение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83</xdr:row>
      <xdr:rowOff>95250</xdr:rowOff>
    </xdr:from>
    <xdr:ext cx="1047750" cy="1162050"/>
    <xdr:pic>
      <xdr:nvPicPr>
        <xdr:cNvPr id="19" name="image82.png" title="Изображение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15</xdr:row>
      <xdr:rowOff>76200</xdr:rowOff>
    </xdr:from>
    <xdr:ext cx="1285875" cy="523875"/>
    <xdr:pic>
      <xdr:nvPicPr>
        <xdr:cNvPr id="20" name="image80.png" title="Изображение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85</xdr:row>
      <xdr:rowOff>47625</xdr:rowOff>
    </xdr:from>
    <xdr:ext cx="1314450" cy="695325"/>
    <xdr:pic>
      <xdr:nvPicPr>
        <xdr:cNvPr id="21" name="image94.png" title="Изображение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69</xdr:row>
      <xdr:rowOff>76200</xdr:rowOff>
    </xdr:from>
    <xdr:ext cx="1009650" cy="1114425"/>
    <xdr:pic>
      <xdr:nvPicPr>
        <xdr:cNvPr id="22" name="image85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68</xdr:row>
      <xdr:rowOff>123825</xdr:rowOff>
    </xdr:from>
    <xdr:ext cx="1085850" cy="676275"/>
    <xdr:pic>
      <xdr:nvPicPr>
        <xdr:cNvPr id="23" name="image100.pn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84</xdr:row>
      <xdr:rowOff>66675</xdr:rowOff>
    </xdr:from>
    <xdr:ext cx="1190625" cy="1152525"/>
    <xdr:pic>
      <xdr:nvPicPr>
        <xdr:cNvPr id="24" name="image92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219075</xdr:rowOff>
    </xdr:from>
    <xdr:ext cx="1638300" cy="1619250"/>
    <xdr:pic>
      <xdr:nvPicPr>
        <xdr:cNvPr id="25" name="image86.png" title="Изображение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34</xdr:row>
      <xdr:rowOff>276225</xdr:rowOff>
    </xdr:from>
    <xdr:ext cx="1590675" cy="1571625"/>
    <xdr:pic>
      <xdr:nvPicPr>
        <xdr:cNvPr id="26" name="image88.png" title="Изображение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57</xdr:row>
      <xdr:rowOff>104775</xdr:rowOff>
    </xdr:from>
    <xdr:ext cx="1657350" cy="1733550"/>
    <xdr:pic>
      <xdr:nvPicPr>
        <xdr:cNvPr id="27" name="image91.jpg" descr="https://www.ivrvalvole.it/media/img/prodotti/img/IVR_805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44</xdr:row>
      <xdr:rowOff>238125</xdr:rowOff>
    </xdr:from>
    <xdr:ext cx="1457325" cy="1571625"/>
    <xdr:pic>
      <xdr:nvPicPr>
        <xdr:cNvPr id="28" name="image89.jpg" descr="https://www.ivrvalvole.it/media/img/prodotti/img/IVR_804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71</xdr:row>
      <xdr:rowOff>57150</xdr:rowOff>
    </xdr:from>
    <xdr:ext cx="952500" cy="1123950"/>
    <xdr:pic>
      <xdr:nvPicPr>
        <xdr:cNvPr id="29" name="image93.pn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72</xdr:row>
      <xdr:rowOff>57150</xdr:rowOff>
    </xdr:from>
    <xdr:ext cx="1333500" cy="1304925"/>
    <xdr:pic>
      <xdr:nvPicPr>
        <xdr:cNvPr id="30" name="image110.pn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70</xdr:row>
      <xdr:rowOff>66675</xdr:rowOff>
    </xdr:from>
    <xdr:ext cx="695325" cy="1200150"/>
    <xdr:pic>
      <xdr:nvPicPr>
        <xdr:cNvPr id="31" name="image103.png" title="Изображение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0</xdr:row>
      <xdr:rowOff>1285875</xdr:rowOff>
    </xdr:from>
    <xdr:ext cx="5715000" cy="533400"/>
    <xdr:sp macro="" textlink="">
      <xdr:nvSpPr>
        <xdr:cNvPr id="8" name="Shape 8"/>
        <xdr:cNvSpPr txBox="1"/>
      </xdr:nvSpPr>
      <xdr:spPr>
        <a:xfrm>
          <a:off x="2493263" y="3518063"/>
          <a:ext cx="5705475" cy="5238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sp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Запірна та регулююча арматура</a:t>
          </a:r>
          <a:endParaRPr sz="1400"/>
        </a:p>
      </xdr:txBody>
    </xdr:sp>
    <xdr:clientData fLocksWithSheet="0"/>
  </xdr:oneCellAnchor>
  <xdr:oneCellAnchor>
    <xdr:from>
      <xdr:col>6</xdr:col>
      <xdr:colOff>381000</xdr:colOff>
      <xdr:row>0</xdr:row>
      <xdr:rowOff>257175</xdr:rowOff>
    </xdr:from>
    <xdr:ext cx="3295650" cy="1419225"/>
    <xdr:sp macro="" textlink="">
      <xdr:nvSpPr>
        <xdr:cNvPr id="9" name="Shape 9"/>
        <xdr:cNvSpPr txBox="1"/>
      </xdr:nvSpPr>
      <xdr:spPr>
        <a:xfrm>
          <a:off x="3974400" y="3198975"/>
          <a:ext cx="2743200" cy="11620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03067, м.Київ, вул.Олекси Тихого 104, оф.309</a:t>
          </a:r>
          <a:endParaRPr sz="12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тел.: (099) 022-3009                                     (098) 022-3009</a:t>
          </a:r>
          <a:endParaRPr sz="12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        e-mail: info@heat-pex.ua        www.heat-pex.ua</a:t>
          </a:r>
          <a:endParaRPr sz="1200"/>
        </a:p>
      </xdr:txBody>
    </xdr:sp>
    <xdr:clientData fLocksWithSheet="0"/>
  </xdr:oneCellAnchor>
  <xdr:oneCellAnchor>
    <xdr:from>
      <xdr:col>0</xdr:col>
      <xdr:colOff>180975</xdr:colOff>
      <xdr:row>5</xdr:row>
      <xdr:rowOff>76200</xdr:rowOff>
    </xdr:from>
    <xdr:ext cx="1019175" cy="952500"/>
    <xdr:pic>
      <xdr:nvPicPr>
        <xdr:cNvPr id="2" name="image10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18</xdr:row>
      <xdr:rowOff>57150</xdr:rowOff>
    </xdr:from>
    <xdr:ext cx="1057275" cy="981075"/>
    <xdr:pic>
      <xdr:nvPicPr>
        <xdr:cNvPr id="3" name="image98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438150</xdr:colOff>
      <xdr:row>27</xdr:row>
      <xdr:rowOff>38100</xdr:rowOff>
    </xdr:from>
    <xdr:ext cx="419100" cy="542925"/>
    <xdr:pic>
      <xdr:nvPicPr>
        <xdr:cNvPr id="4" name="image107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447675</xdr:colOff>
      <xdr:row>38</xdr:row>
      <xdr:rowOff>38100</xdr:rowOff>
    </xdr:from>
    <xdr:ext cx="495300" cy="419100"/>
    <xdr:pic>
      <xdr:nvPicPr>
        <xdr:cNvPr id="5" name="image99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41</xdr:row>
      <xdr:rowOff>104775</xdr:rowOff>
    </xdr:from>
    <xdr:ext cx="828675" cy="609600"/>
    <xdr:pic>
      <xdr:nvPicPr>
        <xdr:cNvPr id="6" name="image11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50</xdr:row>
      <xdr:rowOff>133350</xdr:rowOff>
    </xdr:from>
    <xdr:ext cx="1019175" cy="800100"/>
    <xdr:pic>
      <xdr:nvPicPr>
        <xdr:cNvPr id="7" name="image105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57</xdr:row>
      <xdr:rowOff>85725</xdr:rowOff>
    </xdr:from>
    <xdr:ext cx="790575" cy="457200"/>
    <xdr:pic>
      <xdr:nvPicPr>
        <xdr:cNvPr id="10" name="image112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61</xdr:row>
      <xdr:rowOff>95250</xdr:rowOff>
    </xdr:from>
    <xdr:ext cx="1066800" cy="809625"/>
    <xdr:pic>
      <xdr:nvPicPr>
        <xdr:cNvPr id="11" name="image104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68</xdr:row>
      <xdr:rowOff>123825</xdr:rowOff>
    </xdr:from>
    <xdr:ext cx="714375" cy="457200"/>
    <xdr:pic>
      <xdr:nvPicPr>
        <xdr:cNvPr id="12" name="image106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72</xdr:row>
      <xdr:rowOff>76200</xdr:rowOff>
    </xdr:from>
    <xdr:ext cx="561975" cy="514350"/>
    <xdr:pic>
      <xdr:nvPicPr>
        <xdr:cNvPr id="13" name="image113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76</xdr:row>
      <xdr:rowOff>0</xdr:rowOff>
    </xdr:from>
    <xdr:ext cx="1095375" cy="666750"/>
    <xdr:pic>
      <xdr:nvPicPr>
        <xdr:cNvPr id="14" name="image117.pn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82</xdr:row>
      <xdr:rowOff>152400</xdr:rowOff>
    </xdr:from>
    <xdr:ext cx="904875" cy="466725"/>
    <xdr:pic>
      <xdr:nvPicPr>
        <xdr:cNvPr id="15" name="image108.pn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86</xdr:row>
      <xdr:rowOff>95250</xdr:rowOff>
    </xdr:from>
    <xdr:ext cx="942975" cy="828675"/>
    <xdr:pic>
      <xdr:nvPicPr>
        <xdr:cNvPr id="16" name="image131.pn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97</xdr:row>
      <xdr:rowOff>152400</xdr:rowOff>
    </xdr:from>
    <xdr:ext cx="638175" cy="742950"/>
    <xdr:pic>
      <xdr:nvPicPr>
        <xdr:cNvPr id="17" name="image111.pn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93</xdr:row>
      <xdr:rowOff>152400</xdr:rowOff>
    </xdr:from>
    <xdr:ext cx="828675" cy="523875"/>
    <xdr:pic>
      <xdr:nvPicPr>
        <xdr:cNvPr id="18" name="image132.pn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105</xdr:row>
      <xdr:rowOff>9525</xdr:rowOff>
    </xdr:from>
    <xdr:ext cx="676275" cy="762000"/>
    <xdr:pic>
      <xdr:nvPicPr>
        <xdr:cNvPr id="19" name="image133.pn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112</xdr:row>
      <xdr:rowOff>9525</xdr:rowOff>
    </xdr:from>
    <xdr:ext cx="981075" cy="733425"/>
    <xdr:pic>
      <xdr:nvPicPr>
        <xdr:cNvPr id="20" name="image109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118</xdr:row>
      <xdr:rowOff>76200</xdr:rowOff>
    </xdr:from>
    <xdr:ext cx="752475" cy="504825"/>
    <xdr:pic>
      <xdr:nvPicPr>
        <xdr:cNvPr id="21" name="image126.pn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533400</xdr:colOff>
      <xdr:row>0</xdr:row>
      <xdr:rowOff>314325</xdr:rowOff>
    </xdr:from>
    <xdr:ext cx="3048000" cy="657225"/>
    <xdr:pic>
      <xdr:nvPicPr>
        <xdr:cNvPr id="22" name="image115.png" title="Изображение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30</xdr:row>
      <xdr:rowOff>114300</xdr:rowOff>
    </xdr:from>
    <xdr:ext cx="1085850" cy="514350"/>
    <xdr:pic>
      <xdr:nvPicPr>
        <xdr:cNvPr id="23" name="image125.pn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32</xdr:row>
      <xdr:rowOff>85725</xdr:rowOff>
    </xdr:from>
    <xdr:ext cx="933450" cy="504825"/>
    <xdr:pic>
      <xdr:nvPicPr>
        <xdr:cNvPr id="24" name="image116.pn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36</xdr:row>
      <xdr:rowOff>66675</xdr:rowOff>
    </xdr:from>
    <xdr:ext cx="952500" cy="581025"/>
    <xdr:pic>
      <xdr:nvPicPr>
        <xdr:cNvPr id="25" name="image12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34</xdr:row>
      <xdr:rowOff>85725</xdr:rowOff>
    </xdr:from>
    <xdr:ext cx="781050" cy="561975"/>
    <xdr:pic>
      <xdr:nvPicPr>
        <xdr:cNvPr id="26" name="image119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46</xdr:row>
      <xdr:rowOff>66675</xdr:rowOff>
    </xdr:from>
    <xdr:ext cx="619125" cy="657225"/>
    <xdr:pic>
      <xdr:nvPicPr>
        <xdr:cNvPr id="27" name="image129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122</xdr:row>
      <xdr:rowOff>85725</xdr:rowOff>
    </xdr:from>
    <xdr:ext cx="523875" cy="542925"/>
    <xdr:pic>
      <xdr:nvPicPr>
        <xdr:cNvPr id="28" name="image118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371475</xdr:colOff>
      <xdr:row>120</xdr:row>
      <xdr:rowOff>28575</xdr:rowOff>
    </xdr:from>
    <xdr:ext cx="581025" cy="590550"/>
    <xdr:pic>
      <xdr:nvPicPr>
        <xdr:cNvPr id="29" name="image124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127</xdr:row>
      <xdr:rowOff>66675</xdr:rowOff>
    </xdr:from>
    <xdr:ext cx="590550" cy="561975"/>
    <xdr:pic>
      <xdr:nvPicPr>
        <xdr:cNvPr id="30" name="image123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124</xdr:row>
      <xdr:rowOff>152400</xdr:rowOff>
    </xdr:from>
    <xdr:ext cx="781050" cy="762000"/>
    <xdr:pic>
      <xdr:nvPicPr>
        <xdr:cNvPr id="31" name="image122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128</xdr:row>
      <xdr:rowOff>66675</xdr:rowOff>
    </xdr:from>
    <xdr:ext cx="561975" cy="504825"/>
    <xdr:pic>
      <xdr:nvPicPr>
        <xdr:cNvPr id="32" name="image128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126</xdr:row>
      <xdr:rowOff>95250</xdr:rowOff>
    </xdr:from>
    <xdr:ext cx="666750" cy="695325"/>
    <xdr:pic>
      <xdr:nvPicPr>
        <xdr:cNvPr id="33" name="image120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130</xdr:row>
      <xdr:rowOff>76200</xdr:rowOff>
    </xdr:from>
    <xdr:ext cx="857250" cy="657225"/>
    <xdr:pic>
      <xdr:nvPicPr>
        <xdr:cNvPr id="34" name="image127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132</xdr:row>
      <xdr:rowOff>161925</xdr:rowOff>
    </xdr:from>
    <xdr:ext cx="685800" cy="561975"/>
    <xdr:pic>
      <xdr:nvPicPr>
        <xdr:cNvPr id="35" name="image130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tabSelected="1" topLeftCell="A166" workbookViewId="0">
      <selection sqref="A1:J1"/>
    </sheetView>
  </sheetViews>
  <sheetFormatPr defaultColWidth="14.42578125" defaultRowHeight="15" customHeight="1" x14ac:dyDescent="0.2"/>
  <cols>
    <col min="1" max="1" width="24.42578125" customWidth="1"/>
    <col min="2" max="2" width="17.140625" customWidth="1"/>
    <col min="3" max="3" width="67.140625" customWidth="1"/>
    <col min="4" max="4" width="8.42578125" customWidth="1"/>
    <col min="5" max="5" width="14.85546875" customWidth="1"/>
    <col min="6" max="6" width="11.7109375" customWidth="1"/>
    <col min="7" max="7" width="12" customWidth="1"/>
    <col min="8" max="8" width="9.42578125" customWidth="1"/>
    <col min="9" max="9" width="9.85546875" customWidth="1"/>
    <col min="10" max="10" width="9.5703125" customWidth="1"/>
    <col min="11" max="25" width="8.7109375" customWidth="1"/>
  </cols>
  <sheetData>
    <row r="1" spans="1:25" ht="135" customHeight="1" x14ac:dyDescent="0.2">
      <c r="A1" s="293"/>
      <c r="B1" s="294"/>
      <c r="C1" s="294"/>
      <c r="D1" s="294"/>
      <c r="E1" s="294"/>
      <c r="F1" s="294"/>
      <c r="G1" s="294"/>
      <c r="H1" s="294"/>
      <c r="I1" s="294"/>
      <c r="J1" s="295"/>
    </row>
    <row r="2" spans="1:25" ht="15.75" customHeight="1" x14ac:dyDescent="0.2">
      <c r="A2" s="291"/>
      <c r="B2" s="291" t="s">
        <v>0</v>
      </c>
      <c r="C2" s="291" t="s">
        <v>1</v>
      </c>
      <c r="D2" s="292" t="s">
        <v>2</v>
      </c>
      <c r="E2" s="1" t="s">
        <v>3</v>
      </c>
      <c r="F2" s="2" t="s">
        <v>4</v>
      </c>
      <c r="G2" s="3" t="s">
        <v>5</v>
      </c>
      <c r="H2" s="3" t="s">
        <v>6</v>
      </c>
      <c r="I2" s="292" t="s">
        <v>7</v>
      </c>
      <c r="J2" s="292" t="s">
        <v>8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12.75" customHeight="1" x14ac:dyDescent="0.2">
      <c r="A3" s="288"/>
      <c r="B3" s="288"/>
      <c r="C3" s="288"/>
      <c r="D3" s="288"/>
      <c r="E3" s="5" t="s">
        <v>9</v>
      </c>
      <c r="F3" s="6">
        <v>0</v>
      </c>
      <c r="G3" s="7" t="s">
        <v>10</v>
      </c>
      <c r="H3" s="8"/>
      <c r="I3" s="288"/>
      <c r="J3" s="288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12.75" customHeight="1" x14ac:dyDescent="0.2">
      <c r="A4" s="9"/>
      <c r="B4" s="296" t="s">
        <v>11</v>
      </c>
      <c r="C4" s="294"/>
      <c r="D4" s="294"/>
      <c r="E4" s="294"/>
      <c r="F4" s="295"/>
      <c r="G4" s="10"/>
      <c r="H4" s="11"/>
      <c r="I4" s="12"/>
      <c r="J4" s="13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13.5" customHeight="1" x14ac:dyDescent="0.2">
      <c r="A5" s="14"/>
      <c r="B5" s="15">
        <v>1001160</v>
      </c>
      <c r="C5" s="16" t="s">
        <v>12</v>
      </c>
      <c r="D5" s="17" t="s">
        <v>13</v>
      </c>
      <c r="E5" s="18">
        <v>2.09</v>
      </c>
      <c r="F5" s="19">
        <f t="shared" ref="F5:F8" si="0">E5-E5*$F$3/100</f>
        <v>2.09</v>
      </c>
      <c r="G5" s="20"/>
      <c r="H5" s="21">
        <f t="shared" ref="H5:H8" si="1">F5*$H$3</f>
        <v>0</v>
      </c>
      <c r="I5" s="21">
        <f t="shared" ref="I5:J5" si="2">G5*F5</f>
        <v>0</v>
      </c>
      <c r="J5" s="21">
        <f t="shared" si="2"/>
        <v>0</v>
      </c>
      <c r="K5" s="22"/>
      <c r="L5" s="22"/>
      <c r="M5" s="23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</row>
    <row r="6" spans="1:25" ht="13.5" customHeight="1" x14ac:dyDescent="0.2">
      <c r="A6" s="14"/>
      <c r="B6" s="24">
        <v>1001200</v>
      </c>
      <c r="C6" s="16" t="s">
        <v>14</v>
      </c>
      <c r="D6" s="17" t="s">
        <v>13</v>
      </c>
      <c r="E6" s="25">
        <v>3.27</v>
      </c>
      <c r="F6" s="19">
        <f t="shared" si="0"/>
        <v>3.27</v>
      </c>
      <c r="G6" s="26"/>
      <c r="H6" s="27">
        <f t="shared" si="1"/>
        <v>0</v>
      </c>
      <c r="I6" s="27">
        <f t="shared" ref="I6:J6" si="3">G6*F6</f>
        <v>0</v>
      </c>
      <c r="J6" s="27">
        <f t="shared" si="3"/>
        <v>0</v>
      </c>
      <c r="K6" s="22"/>
      <c r="L6" s="22"/>
      <c r="M6" s="23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</row>
    <row r="7" spans="1:25" ht="13.5" customHeight="1" x14ac:dyDescent="0.2">
      <c r="A7" s="14"/>
      <c r="B7" s="24">
        <v>1001250</v>
      </c>
      <c r="C7" s="16" t="s">
        <v>15</v>
      </c>
      <c r="D7" s="17" t="s">
        <v>13</v>
      </c>
      <c r="E7" s="25">
        <v>5.08</v>
      </c>
      <c r="F7" s="19">
        <f t="shared" si="0"/>
        <v>5.08</v>
      </c>
      <c r="G7" s="26"/>
      <c r="H7" s="27">
        <f t="shared" si="1"/>
        <v>0</v>
      </c>
      <c r="I7" s="27">
        <f t="shared" ref="I7:J7" si="4">G7*F7</f>
        <v>0</v>
      </c>
      <c r="J7" s="27">
        <f t="shared" si="4"/>
        <v>0</v>
      </c>
      <c r="K7" s="22"/>
      <c r="L7" s="22"/>
      <c r="M7" s="23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</row>
    <row r="8" spans="1:25" ht="13.5" customHeight="1" x14ac:dyDescent="0.2">
      <c r="A8" s="28"/>
      <c r="B8" s="29">
        <v>1001320</v>
      </c>
      <c r="C8" s="30" t="s">
        <v>16</v>
      </c>
      <c r="D8" s="31" t="s">
        <v>13</v>
      </c>
      <c r="E8" s="32">
        <v>7.92</v>
      </c>
      <c r="F8" s="33">
        <f t="shared" si="0"/>
        <v>7.92</v>
      </c>
      <c r="G8" s="34"/>
      <c r="H8" s="35">
        <f t="shared" si="1"/>
        <v>0</v>
      </c>
      <c r="I8" s="35">
        <f t="shared" ref="I8:J8" si="5">G8*F8</f>
        <v>0</v>
      </c>
      <c r="J8" s="35">
        <f t="shared" si="5"/>
        <v>0</v>
      </c>
      <c r="K8" s="22"/>
      <c r="L8" s="22"/>
      <c r="M8" s="23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</row>
    <row r="9" spans="1:25" ht="12.75" customHeight="1" x14ac:dyDescent="0.2">
      <c r="A9" s="36"/>
      <c r="B9" s="296" t="s">
        <v>17</v>
      </c>
      <c r="C9" s="294"/>
      <c r="D9" s="294"/>
      <c r="E9" s="294"/>
      <c r="F9" s="295"/>
      <c r="G9" s="10"/>
      <c r="H9" s="11"/>
      <c r="I9" s="12"/>
      <c r="J9" s="13"/>
      <c r="K9" s="4"/>
      <c r="L9" s="4"/>
      <c r="M9" s="23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12.75" customHeight="1" x14ac:dyDescent="0.2">
      <c r="A10" s="37"/>
      <c r="B10" s="15">
        <v>1005160</v>
      </c>
      <c r="C10" s="16" t="s">
        <v>18</v>
      </c>
      <c r="D10" s="17" t="s">
        <v>13</v>
      </c>
      <c r="E10" s="18">
        <v>2.54</v>
      </c>
      <c r="F10" s="19">
        <f t="shared" ref="F10:F12" si="6">E10-E10*$F$3/100</f>
        <v>2.54</v>
      </c>
      <c r="G10" s="20"/>
      <c r="H10" s="21">
        <f t="shared" ref="H10:H12" si="7">F10*$H$3</f>
        <v>0</v>
      </c>
      <c r="I10" s="21">
        <f t="shared" ref="I10:J10" si="8">G10*F10</f>
        <v>0</v>
      </c>
      <c r="J10" s="21">
        <f t="shared" si="8"/>
        <v>0</v>
      </c>
      <c r="K10" s="38"/>
      <c r="L10" s="38"/>
      <c r="M10" s="23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</row>
    <row r="11" spans="1:25" ht="12.75" customHeight="1" x14ac:dyDescent="0.2">
      <c r="A11" s="37"/>
      <c r="B11" s="24">
        <v>1005200</v>
      </c>
      <c r="C11" s="16" t="s">
        <v>19</v>
      </c>
      <c r="D11" s="17" t="s">
        <v>13</v>
      </c>
      <c r="E11" s="25">
        <v>3.91</v>
      </c>
      <c r="F11" s="19">
        <f t="shared" si="6"/>
        <v>3.91</v>
      </c>
      <c r="G11" s="26"/>
      <c r="H11" s="27">
        <f t="shared" si="7"/>
        <v>0</v>
      </c>
      <c r="I11" s="27">
        <f t="shared" ref="I11:J11" si="9">G11*F11</f>
        <v>0</v>
      </c>
      <c r="J11" s="27">
        <f t="shared" si="9"/>
        <v>0</v>
      </c>
      <c r="K11" s="38"/>
      <c r="L11" s="38"/>
      <c r="M11" s="23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</row>
    <row r="12" spans="1:25" ht="12.75" customHeight="1" x14ac:dyDescent="0.2">
      <c r="A12" s="37"/>
      <c r="B12" s="24">
        <v>1005250</v>
      </c>
      <c r="C12" s="16" t="s">
        <v>20</v>
      </c>
      <c r="D12" s="17" t="s">
        <v>13</v>
      </c>
      <c r="E12" s="32">
        <v>6.24</v>
      </c>
      <c r="F12" s="19">
        <f t="shared" si="6"/>
        <v>6.24</v>
      </c>
      <c r="G12" s="39"/>
      <c r="H12" s="40">
        <f t="shared" si="7"/>
        <v>0</v>
      </c>
      <c r="I12" s="40">
        <f t="shared" ref="I12:J12" si="10">G12*F12</f>
        <v>0</v>
      </c>
      <c r="J12" s="40">
        <f t="shared" si="10"/>
        <v>0</v>
      </c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</row>
    <row r="13" spans="1:25" ht="14.25" x14ac:dyDescent="0.2">
      <c r="A13" s="9"/>
      <c r="B13" s="296" t="s">
        <v>21</v>
      </c>
      <c r="C13" s="294"/>
      <c r="D13" s="294"/>
      <c r="E13" s="294"/>
      <c r="F13" s="297"/>
      <c r="G13" s="7"/>
      <c r="H13" s="41"/>
      <c r="I13" s="42"/>
      <c r="J13" s="4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12.75" customHeight="1" x14ac:dyDescent="0.2">
      <c r="A14" s="44"/>
      <c r="B14" s="45" t="s">
        <v>22</v>
      </c>
      <c r="C14" s="46" t="s">
        <v>23</v>
      </c>
      <c r="D14" s="47" t="s">
        <v>13</v>
      </c>
      <c r="E14" s="18">
        <v>0.3</v>
      </c>
      <c r="F14" s="48">
        <f t="shared" ref="F14:F17" si="11">E14-E14*$F$3/100</f>
        <v>0.3</v>
      </c>
      <c r="G14" s="47"/>
      <c r="H14" s="48">
        <f t="shared" ref="H14:H17" si="12">F14*$H$3</f>
        <v>0</v>
      </c>
      <c r="I14" s="48">
        <f t="shared" ref="I14:J14" si="13">G14*F14</f>
        <v>0</v>
      </c>
      <c r="J14" s="48">
        <f t="shared" si="13"/>
        <v>0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12.75" customHeight="1" x14ac:dyDescent="0.2">
      <c r="A15" s="49"/>
      <c r="B15" s="50" t="s">
        <v>24</v>
      </c>
      <c r="C15" s="51" t="s">
        <v>25</v>
      </c>
      <c r="D15" s="47" t="s">
        <v>13</v>
      </c>
      <c r="E15" s="25">
        <v>0.4</v>
      </c>
      <c r="F15" s="48">
        <f t="shared" si="11"/>
        <v>0.4</v>
      </c>
      <c r="G15" s="52"/>
      <c r="H15" s="53">
        <f t="shared" si="12"/>
        <v>0</v>
      </c>
      <c r="I15" s="53">
        <f t="shared" ref="I15:J15" si="14">G15*F15</f>
        <v>0</v>
      </c>
      <c r="J15" s="53">
        <f t="shared" si="14"/>
        <v>0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 ht="12.75" customHeight="1" x14ac:dyDescent="0.2">
      <c r="A16" s="44"/>
      <c r="B16" s="50" t="s">
        <v>26</v>
      </c>
      <c r="C16" s="51" t="s">
        <v>27</v>
      </c>
      <c r="D16" s="47" t="s">
        <v>13</v>
      </c>
      <c r="E16" s="25">
        <v>0.62</v>
      </c>
      <c r="F16" s="48">
        <f t="shared" si="11"/>
        <v>0.62</v>
      </c>
      <c r="G16" s="52"/>
      <c r="H16" s="53">
        <f t="shared" si="12"/>
        <v>0</v>
      </c>
      <c r="I16" s="53">
        <f t="shared" ref="I16:J16" si="15">G16*F16</f>
        <v>0</v>
      </c>
      <c r="J16" s="53">
        <f t="shared" si="15"/>
        <v>0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 ht="12.75" customHeight="1" x14ac:dyDescent="0.2">
      <c r="A17" s="54"/>
      <c r="B17" s="55" t="s">
        <v>28</v>
      </c>
      <c r="C17" s="56" t="s">
        <v>29</v>
      </c>
      <c r="D17" s="57" t="s">
        <v>13</v>
      </c>
      <c r="E17" s="32">
        <v>0.79</v>
      </c>
      <c r="F17" s="58">
        <f t="shared" si="11"/>
        <v>0.79</v>
      </c>
      <c r="G17" s="59"/>
      <c r="H17" s="60">
        <f t="shared" si="12"/>
        <v>0</v>
      </c>
      <c r="I17" s="60">
        <f t="shared" ref="I17:J17" si="16">G17*F17</f>
        <v>0</v>
      </c>
      <c r="J17" s="60">
        <f t="shared" si="16"/>
        <v>0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 ht="14.25" x14ac:dyDescent="0.2">
      <c r="A18" s="9"/>
      <c r="B18" s="296" t="s">
        <v>30</v>
      </c>
      <c r="C18" s="294"/>
      <c r="D18" s="294"/>
      <c r="E18" s="297"/>
      <c r="F18" s="1" t="s">
        <v>31</v>
      </c>
      <c r="G18" s="10"/>
      <c r="H18" s="11"/>
      <c r="I18" s="12"/>
      <c r="J18" s="1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 ht="12.75" customHeight="1" x14ac:dyDescent="0.2">
      <c r="A19" s="36"/>
      <c r="B19" s="61" t="s">
        <v>32</v>
      </c>
      <c r="C19" s="46" t="s">
        <v>33</v>
      </c>
      <c r="D19" s="47" t="s">
        <v>34</v>
      </c>
      <c r="E19" s="18">
        <v>1.0925</v>
      </c>
      <c r="F19" s="48">
        <f t="shared" ref="F19:F22" si="17">E19-E19*$F$3/100</f>
        <v>1.0925</v>
      </c>
      <c r="G19" s="62"/>
      <c r="H19" s="63">
        <f t="shared" ref="H19:H22" si="18">F19*$H$3</f>
        <v>0</v>
      </c>
      <c r="I19" s="63">
        <f t="shared" ref="I19:J19" si="19">G19*F19</f>
        <v>0</v>
      </c>
      <c r="J19" s="63">
        <f t="shared" si="19"/>
        <v>0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 ht="12.75" customHeight="1" x14ac:dyDescent="0.2">
      <c r="A20" s="36"/>
      <c r="B20" s="61" t="s">
        <v>35</v>
      </c>
      <c r="C20" s="51" t="s">
        <v>36</v>
      </c>
      <c r="D20" s="47" t="s">
        <v>34</v>
      </c>
      <c r="E20" s="25">
        <v>1.3685</v>
      </c>
      <c r="F20" s="48">
        <f t="shared" si="17"/>
        <v>1.3685</v>
      </c>
      <c r="G20" s="52"/>
      <c r="H20" s="53">
        <f t="shared" si="18"/>
        <v>0</v>
      </c>
      <c r="I20" s="53">
        <f t="shared" ref="I20:J20" si="20">G20*F20</f>
        <v>0</v>
      </c>
      <c r="J20" s="53">
        <f t="shared" si="20"/>
        <v>0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 ht="12.75" customHeight="1" x14ac:dyDescent="0.2">
      <c r="A21" s="36"/>
      <c r="B21" s="61" t="s">
        <v>37</v>
      </c>
      <c r="C21" s="51" t="s">
        <v>38</v>
      </c>
      <c r="D21" s="47" t="s">
        <v>34</v>
      </c>
      <c r="E21" s="25">
        <v>2.6795</v>
      </c>
      <c r="F21" s="48">
        <f t="shared" si="17"/>
        <v>2.6795</v>
      </c>
      <c r="G21" s="52"/>
      <c r="H21" s="53">
        <f t="shared" si="18"/>
        <v>0</v>
      </c>
      <c r="I21" s="53">
        <f t="shared" ref="I21:J21" si="21">G21*F21</f>
        <v>0</v>
      </c>
      <c r="J21" s="53">
        <f t="shared" si="21"/>
        <v>0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2.75" customHeight="1" x14ac:dyDescent="0.2">
      <c r="A22" s="64"/>
      <c r="B22" s="65" t="s">
        <v>39</v>
      </c>
      <c r="C22" s="56" t="s">
        <v>40</v>
      </c>
      <c r="D22" s="57" t="s">
        <v>34</v>
      </c>
      <c r="E22" s="32">
        <v>5.0369999999999999</v>
      </c>
      <c r="F22" s="58">
        <f t="shared" si="17"/>
        <v>5.0369999999999999</v>
      </c>
      <c r="G22" s="59"/>
      <c r="H22" s="60">
        <f t="shared" si="18"/>
        <v>0</v>
      </c>
      <c r="I22" s="60">
        <f t="shared" ref="I22:J22" si="22">G22*F22</f>
        <v>0</v>
      </c>
      <c r="J22" s="60">
        <f t="shared" si="22"/>
        <v>0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 ht="12.75" customHeight="1" x14ac:dyDescent="0.2">
      <c r="A23" s="9"/>
      <c r="B23" s="296" t="s">
        <v>30</v>
      </c>
      <c r="C23" s="294"/>
      <c r="D23" s="294"/>
      <c r="E23" s="297"/>
      <c r="F23" s="1" t="s">
        <v>41</v>
      </c>
      <c r="G23" s="10"/>
      <c r="H23" s="11"/>
      <c r="I23" s="12"/>
      <c r="J23" s="13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 ht="12.75" customHeight="1" x14ac:dyDescent="0.2">
      <c r="A24" s="36"/>
      <c r="B24" s="61" t="s">
        <v>42</v>
      </c>
      <c r="C24" s="46" t="s">
        <v>43</v>
      </c>
      <c r="D24" s="47" t="s">
        <v>34</v>
      </c>
      <c r="E24" s="18">
        <v>0.89</v>
      </c>
      <c r="F24" s="48">
        <f t="shared" ref="F24:F27" si="23">E24-E24*$F$3/100</f>
        <v>0.89</v>
      </c>
      <c r="G24" s="62"/>
      <c r="H24" s="63">
        <f t="shared" ref="H24:H27" si="24">F24*$H$3</f>
        <v>0</v>
      </c>
      <c r="I24" s="63">
        <f t="shared" ref="I24:J24" si="25">G24*F24</f>
        <v>0</v>
      </c>
      <c r="J24" s="63">
        <f t="shared" si="25"/>
        <v>0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 ht="12.75" customHeight="1" x14ac:dyDescent="0.2">
      <c r="A25" s="36"/>
      <c r="B25" s="61" t="s">
        <v>44</v>
      </c>
      <c r="C25" s="51" t="s">
        <v>45</v>
      </c>
      <c r="D25" s="47" t="s">
        <v>34</v>
      </c>
      <c r="E25" s="25">
        <v>1.17</v>
      </c>
      <c r="F25" s="48">
        <f t="shared" si="23"/>
        <v>1.17</v>
      </c>
      <c r="G25" s="52"/>
      <c r="H25" s="53">
        <f t="shared" si="24"/>
        <v>0</v>
      </c>
      <c r="I25" s="53">
        <f t="shared" ref="I25:J25" si="26">G25*F25</f>
        <v>0</v>
      </c>
      <c r="J25" s="53">
        <f t="shared" si="26"/>
        <v>0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 ht="12.75" customHeight="1" x14ac:dyDescent="0.2">
      <c r="A26" s="36"/>
      <c r="B26" s="61" t="s">
        <v>46</v>
      </c>
      <c r="C26" s="51" t="s">
        <v>47</v>
      </c>
      <c r="D26" s="47" t="s">
        <v>34</v>
      </c>
      <c r="E26" s="25">
        <v>2.1</v>
      </c>
      <c r="F26" s="48">
        <f t="shared" si="23"/>
        <v>2.1</v>
      </c>
      <c r="G26" s="52"/>
      <c r="H26" s="53">
        <f t="shared" si="24"/>
        <v>0</v>
      </c>
      <c r="I26" s="53">
        <f t="shared" ref="I26:J26" si="27">G26*F26</f>
        <v>0</v>
      </c>
      <c r="J26" s="53">
        <f t="shared" si="27"/>
        <v>0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 ht="12.75" customHeight="1" x14ac:dyDescent="0.2">
      <c r="A27" s="64"/>
      <c r="B27" s="65" t="s">
        <v>48</v>
      </c>
      <c r="C27" s="56" t="s">
        <v>49</v>
      </c>
      <c r="D27" s="57" t="s">
        <v>34</v>
      </c>
      <c r="E27" s="32">
        <v>3.68</v>
      </c>
      <c r="F27" s="48">
        <f t="shared" si="23"/>
        <v>3.68</v>
      </c>
      <c r="G27" s="66"/>
      <c r="H27" s="67">
        <f t="shared" si="24"/>
        <v>0</v>
      </c>
      <c r="I27" s="67">
        <f t="shared" ref="I27:J27" si="28">G27*F27</f>
        <v>0</v>
      </c>
      <c r="J27" s="67">
        <f t="shared" si="28"/>
        <v>0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 ht="12.75" customHeight="1" x14ac:dyDescent="0.2">
      <c r="A28" s="9"/>
      <c r="B28" s="296" t="s">
        <v>50</v>
      </c>
      <c r="C28" s="294"/>
      <c r="D28" s="294"/>
      <c r="E28" s="297"/>
      <c r="F28" s="1" t="s">
        <v>31</v>
      </c>
      <c r="G28" s="7"/>
      <c r="H28" s="41"/>
      <c r="I28" s="42"/>
      <c r="J28" s="43"/>
    </row>
    <row r="29" spans="1:25" ht="12.75" customHeight="1" x14ac:dyDescent="0.2">
      <c r="A29" s="36"/>
      <c r="B29" s="61" t="s">
        <v>51</v>
      </c>
      <c r="C29" s="46" t="s">
        <v>52</v>
      </c>
      <c r="D29" s="47" t="s">
        <v>34</v>
      </c>
      <c r="E29" s="18">
        <v>3.1395</v>
      </c>
      <c r="F29" s="63">
        <f t="shared" ref="F29:F36" si="29">E29-E29*$F$3/100</f>
        <v>3.1395</v>
      </c>
      <c r="G29" s="62"/>
      <c r="H29" s="63">
        <f t="shared" ref="H29:H36" si="30">F29*$H$3</f>
        <v>0</v>
      </c>
      <c r="I29" s="63">
        <f t="shared" ref="I29:J29" si="31">G29*F29</f>
        <v>0</v>
      </c>
      <c r="J29" s="63">
        <f t="shared" si="31"/>
        <v>0</v>
      </c>
    </row>
    <row r="30" spans="1:25" ht="12.75" customHeight="1" x14ac:dyDescent="0.2">
      <c r="A30" s="36"/>
      <c r="B30" s="61" t="s">
        <v>53</v>
      </c>
      <c r="C30" s="51" t="s">
        <v>54</v>
      </c>
      <c r="D30" s="47" t="s">
        <v>34</v>
      </c>
      <c r="E30" s="25">
        <v>3.9215</v>
      </c>
      <c r="F30" s="48">
        <f t="shared" si="29"/>
        <v>3.9215</v>
      </c>
      <c r="G30" s="47"/>
      <c r="H30" s="53">
        <f t="shared" si="30"/>
        <v>0</v>
      </c>
      <c r="I30" s="53">
        <f t="shared" ref="I30:J30" si="32">G30*F30</f>
        <v>0</v>
      </c>
      <c r="J30" s="53">
        <f t="shared" si="32"/>
        <v>0</v>
      </c>
    </row>
    <row r="31" spans="1:25" ht="12.75" customHeight="1" x14ac:dyDescent="0.2">
      <c r="A31" s="36"/>
      <c r="B31" s="61" t="s">
        <v>55</v>
      </c>
      <c r="C31" s="51" t="s">
        <v>56</v>
      </c>
      <c r="D31" s="47" t="s">
        <v>34</v>
      </c>
      <c r="E31" s="25">
        <v>3.9329999999999998</v>
      </c>
      <c r="F31" s="48">
        <f t="shared" si="29"/>
        <v>3.9329999999999998</v>
      </c>
      <c r="G31" s="52"/>
      <c r="H31" s="53">
        <f t="shared" si="30"/>
        <v>0</v>
      </c>
      <c r="I31" s="53">
        <f t="shared" ref="I31:J31" si="33">G31*F31</f>
        <v>0</v>
      </c>
      <c r="J31" s="53">
        <f t="shared" si="33"/>
        <v>0</v>
      </c>
    </row>
    <row r="32" spans="1:25" ht="12.75" customHeight="1" x14ac:dyDescent="0.2">
      <c r="A32" s="36"/>
      <c r="B32" s="61" t="s">
        <v>57</v>
      </c>
      <c r="C32" s="51" t="s">
        <v>58</v>
      </c>
      <c r="D32" s="47" t="s">
        <v>34</v>
      </c>
      <c r="E32" s="25">
        <v>5.2899999999999991</v>
      </c>
      <c r="F32" s="48">
        <f t="shared" si="29"/>
        <v>5.2899999999999991</v>
      </c>
      <c r="G32" s="52"/>
      <c r="H32" s="53">
        <f t="shared" si="30"/>
        <v>0</v>
      </c>
      <c r="I32" s="53">
        <f t="shared" ref="I32:J32" si="34">G32*F32</f>
        <v>0</v>
      </c>
      <c r="J32" s="53">
        <f t="shared" si="34"/>
        <v>0</v>
      </c>
    </row>
    <row r="33" spans="1:10" ht="12.75" customHeight="1" x14ac:dyDescent="0.2">
      <c r="A33" s="36"/>
      <c r="B33" s="61" t="s">
        <v>59</v>
      </c>
      <c r="C33" s="51" t="s">
        <v>60</v>
      </c>
      <c r="D33" s="47" t="s">
        <v>34</v>
      </c>
      <c r="E33" s="25">
        <v>5.0484999999999998</v>
      </c>
      <c r="F33" s="48">
        <f t="shared" si="29"/>
        <v>5.0484999999999998</v>
      </c>
      <c r="G33" s="52"/>
      <c r="H33" s="53">
        <f t="shared" si="30"/>
        <v>0</v>
      </c>
      <c r="I33" s="53">
        <f t="shared" ref="I33:J33" si="35">G33*F33</f>
        <v>0</v>
      </c>
      <c r="J33" s="53">
        <f t="shared" si="35"/>
        <v>0</v>
      </c>
    </row>
    <row r="34" spans="1:10" ht="12.75" customHeight="1" x14ac:dyDescent="0.2">
      <c r="A34" s="36"/>
      <c r="B34" s="61" t="s">
        <v>61</v>
      </c>
      <c r="C34" s="51" t="s">
        <v>62</v>
      </c>
      <c r="D34" s="47" t="s">
        <v>34</v>
      </c>
      <c r="E34" s="25">
        <v>6.2789999999999999</v>
      </c>
      <c r="F34" s="48">
        <f t="shared" si="29"/>
        <v>6.2789999999999999</v>
      </c>
      <c r="G34" s="52"/>
      <c r="H34" s="53">
        <f t="shared" si="30"/>
        <v>0</v>
      </c>
      <c r="I34" s="53">
        <f t="shared" ref="I34:J34" si="36">G34*F34</f>
        <v>0</v>
      </c>
      <c r="J34" s="53">
        <f t="shared" si="36"/>
        <v>0</v>
      </c>
    </row>
    <row r="35" spans="1:10" ht="12.75" customHeight="1" x14ac:dyDescent="0.2">
      <c r="A35" s="36"/>
      <c r="B35" s="61" t="s">
        <v>63</v>
      </c>
      <c r="C35" s="51" t="s">
        <v>64</v>
      </c>
      <c r="D35" s="47" t="s">
        <v>34</v>
      </c>
      <c r="E35" s="25">
        <v>9.4760000000000009</v>
      </c>
      <c r="F35" s="48">
        <f t="shared" si="29"/>
        <v>9.4760000000000009</v>
      </c>
      <c r="G35" s="52"/>
      <c r="H35" s="53">
        <f t="shared" si="30"/>
        <v>0</v>
      </c>
      <c r="I35" s="53">
        <f t="shared" ref="I35:J35" si="37">G35*F35</f>
        <v>0</v>
      </c>
      <c r="J35" s="53">
        <f t="shared" si="37"/>
        <v>0</v>
      </c>
    </row>
    <row r="36" spans="1:10" ht="12.75" customHeight="1" x14ac:dyDescent="0.2">
      <c r="A36" s="64"/>
      <c r="B36" s="65" t="s">
        <v>65</v>
      </c>
      <c r="C36" s="56" t="s">
        <v>66</v>
      </c>
      <c r="D36" s="57" t="s">
        <v>34</v>
      </c>
      <c r="E36" s="32">
        <v>11.592000000000001</v>
      </c>
      <c r="F36" s="58">
        <f t="shared" si="29"/>
        <v>11.592000000000001</v>
      </c>
      <c r="G36" s="66"/>
      <c r="H36" s="67">
        <f t="shared" si="30"/>
        <v>0</v>
      </c>
      <c r="I36" s="67">
        <f t="shared" ref="I36:J36" si="38">G36*F36</f>
        <v>0</v>
      </c>
      <c r="J36" s="67">
        <f t="shared" si="38"/>
        <v>0</v>
      </c>
    </row>
    <row r="37" spans="1:10" ht="12.75" customHeight="1" x14ac:dyDescent="0.2">
      <c r="A37" s="9"/>
      <c r="B37" s="296" t="s">
        <v>67</v>
      </c>
      <c r="C37" s="294"/>
      <c r="D37" s="294"/>
      <c r="E37" s="297"/>
      <c r="F37" s="1" t="s">
        <v>31</v>
      </c>
      <c r="G37" s="7"/>
      <c r="H37" s="41"/>
      <c r="I37" s="42"/>
      <c r="J37" s="43"/>
    </row>
    <row r="38" spans="1:10" ht="12.75" customHeight="1" x14ac:dyDescent="0.2">
      <c r="A38" s="36"/>
      <c r="B38" s="61" t="s">
        <v>68</v>
      </c>
      <c r="C38" s="46" t="s">
        <v>69</v>
      </c>
      <c r="D38" s="47" t="s">
        <v>34</v>
      </c>
      <c r="E38" s="18">
        <v>4.1284999999999998</v>
      </c>
      <c r="F38" s="63">
        <f t="shared" ref="F38:F43" si="39">E38-E38*$F$3/100</f>
        <v>4.1284999999999998</v>
      </c>
      <c r="G38" s="62"/>
      <c r="H38" s="63">
        <f t="shared" ref="H38:H43" si="40">F38*$H$3</f>
        <v>0</v>
      </c>
      <c r="I38" s="63">
        <f t="shared" ref="I38:J38" si="41">G38*F38</f>
        <v>0</v>
      </c>
      <c r="J38" s="63">
        <f t="shared" si="41"/>
        <v>0</v>
      </c>
    </row>
    <row r="39" spans="1:10" ht="12.75" customHeight="1" x14ac:dyDescent="0.2">
      <c r="A39" s="36"/>
      <c r="B39" s="61" t="s">
        <v>70</v>
      </c>
      <c r="C39" s="51" t="s">
        <v>71</v>
      </c>
      <c r="D39" s="47" t="s">
        <v>34</v>
      </c>
      <c r="E39" s="25">
        <v>4.8645000000000005</v>
      </c>
      <c r="F39" s="48">
        <f t="shared" si="39"/>
        <v>4.8645000000000005</v>
      </c>
      <c r="G39" s="52"/>
      <c r="H39" s="53">
        <f t="shared" si="40"/>
        <v>0</v>
      </c>
      <c r="I39" s="53">
        <f t="shared" ref="I39:J39" si="42">G39*F39</f>
        <v>0</v>
      </c>
      <c r="J39" s="53">
        <f t="shared" si="42"/>
        <v>0</v>
      </c>
    </row>
    <row r="40" spans="1:10" ht="12.75" customHeight="1" x14ac:dyDescent="0.2">
      <c r="A40" s="36"/>
      <c r="B40" s="61" t="s">
        <v>72</v>
      </c>
      <c r="C40" s="51" t="s">
        <v>73</v>
      </c>
      <c r="D40" s="47" t="s">
        <v>34</v>
      </c>
      <c r="E40" s="25">
        <v>6.5205000000000002</v>
      </c>
      <c r="F40" s="48">
        <f t="shared" si="39"/>
        <v>6.5205000000000002</v>
      </c>
      <c r="G40" s="52"/>
      <c r="H40" s="53">
        <f t="shared" si="40"/>
        <v>0</v>
      </c>
      <c r="I40" s="53">
        <f t="shared" ref="I40:J40" si="43">G40*F40</f>
        <v>0</v>
      </c>
      <c r="J40" s="53">
        <f t="shared" si="43"/>
        <v>0</v>
      </c>
    </row>
    <row r="41" spans="1:10" ht="12.75" customHeight="1" x14ac:dyDescent="0.2">
      <c r="A41" s="36"/>
      <c r="B41" s="61" t="s">
        <v>74</v>
      </c>
      <c r="C41" s="51" t="s">
        <v>75</v>
      </c>
      <c r="D41" s="47" t="s">
        <v>34</v>
      </c>
      <c r="E41" s="25">
        <v>7.5670000000000002</v>
      </c>
      <c r="F41" s="48">
        <f t="shared" si="39"/>
        <v>7.5670000000000002</v>
      </c>
      <c r="G41" s="52"/>
      <c r="H41" s="53">
        <f t="shared" si="40"/>
        <v>0</v>
      </c>
      <c r="I41" s="53">
        <f t="shared" ref="I41:J41" si="44">G41*F41</f>
        <v>0</v>
      </c>
      <c r="J41" s="53">
        <f t="shared" si="44"/>
        <v>0</v>
      </c>
    </row>
    <row r="42" spans="1:10" ht="12.75" customHeight="1" x14ac:dyDescent="0.2">
      <c r="A42" s="36"/>
      <c r="B42" s="61" t="s">
        <v>76</v>
      </c>
      <c r="C42" s="51" t="s">
        <v>77</v>
      </c>
      <c r="D42" s="47" t="s">
        <v>34</v>
      </c>
      <c r="E42" s="25">
        <v>8.7974999999999994</v>
      </c>
      <c r="F42" s="48">
        <f t="shared" si="39"/>
        <v>8.7974999999999994</v>
      </c>
      <c r="G42" s="52"/>
      <c r="H42" s="53">
        <f t="shared" si="40"/>
        <v>0</v>
      </c>
      <c r="I42" s="53">
        <f t="shared" ref="I42:J42" si="45">G42*F42</f>
        <v>0</v>
      </c>
      <c r="J42" s="53">
        <f t="shared" si="45"/>
        <v>0</v>
      </c>
    </row>
    <row r="43" spans="1:10" ht="12.75" customHeight="1" x14ac:dyDescent="0.2">
      <c r="A43" s="64"/>
      <c r="B43" s="65" t="s">
        <v>78</v>
      </c>
      <c r="C43" s="56" t="s">
        <v>79</v>
      </c>
      <c r="D43" s="57" t="s">
        <v>34</v>
      </c>
      <c r="E43" s="32">
        <v>9.5680000000000014</v>
      </c>
      <c r="F43" s="58">
        <f t="shared" si="39"/>
        <v>9.5680000000000014</v>
      </c>
      <c r="G43" s="52"/>
      <c r="H43" s="53">
        <f t="shared" si="40"/>
        <v>0</v>
      </c>
      <c r="I43" s="53">
        <f t="shared" ref="I43:J43" si="46">G43*F43</f>
        <v>0</v>
      </c>
      <c r="J43" s="53">
        <f t="shared" si="46"/>
        <v>0</v>
      </c>
    </row>
    <row r="44" spans="1:10" ht="12.75" customHeight="1" x14ac:dyDescent="0.2">
      <c r="A44" s="36"/>
      <c r="B44" s="296" t="s">
        <v>80</v>
      </c>
      <c r="C44" s="294"/>
      <c r="D44" s="294"/>
      <c r="E44" s="297"/>
      <c r="F44" s="1" t="s">
        <v>31</v>
      </c>
      <c r="G44" s="7"/>
      <c r="H44" s="41"/>
      <c r="I44" s="42"/>
      <c r="J44" s="43"/>
    </row>
    <row r="45" spans="1:10" ht="12.75" customHeight="1" x14ac:dyDescent="0.2">
      <c r="A45" s="36"/>
      <c r="B45" s="45" t="s">
        <v>81</v>
      </c>
      <c r="C45" s="68" t="s">
        <v>82</v>
      </c>
      <c r="D45" s="47" t="s">
        <v>34</v>
      </c>
      <c r="E45" s="18">
        <v>3.6340000000000003</v>
      </c>
      <c r="F45" s="63">
        <f t="shared" ref="F45:F50" si="47">E45-E45*$F$3/100</f>
        <v>3.6340000000000003</v>
      </c>
      <c r="G45" s="52"/>
      <c r="H45" s="53">
        <f t="shared" ref="H45:H50" si="48">F45*$H$3</f>
        <v>0</v>
      </c>
      <c r="I45" s="53">
        <f t="shared" ref="I45:J45" si="49">G45*F45</f>
        <v>0</v>
      </c>
      <c r="J45" s="53">
        <f t="shared" si="49"/>
        <v>0</v>
      </c>
    </row>
    <row r="46" spans="1:10" ht="12.75" customHeight="1" x14ac:dyDescent="0.2">
      <c r="A46" s="36"/>
      <c r="B46" s="61" t="s">
        <v>83</v>
      </c>
      <c r="C46" s="69" t="s">
        <v>84</v>
      </c>
      <c r="D46" s="47" t="s">
        <v>34</v>
      </c>
      <c r="E46" s="25">
        <v>5.5314999999999994</v>
      </c>
      <c r="F46" s="48">
        <f t="shared" si="47"/>
        <v>5.5314999999999994</v>
      </c>
      <c r="G46" s="52"/>
      <c r="H46" s="53">
        <f t="shared" si="48"/>
        <v>0</v>
      </c>
      <c r="I46" s="53">
        <f t="shared" ref="I46:J46" si="50">G46*F46</f>
        <v>0</v>
      </c>
      <c r="J46" s="53">
        <f t="shared" si="50"/>
        <v>0</v>
      </c>
    </row>
    <row r="47" spans="1:10" ht="12.75" customHeight="1" x14ac:dyDescent="0.2">
      <c r="A47" s="36"/>
      <c r="B47" s="61" t="s">
        <v>85</v>
      </c>
      <c r="C47" s="69" t="s">
        <v>86</v>
      </c>
      <c r="D47" s="47" t="s">
        <v>34</v>
      </c>
      <c r="E47" s="25">
        <v>5.2670000000000003</v>
      </c>
      <c r="F47" s="48">
        <f t="shared" si="47"/>
        <v>5.2670000000000003</v>
      </c>
      <c r="G47" s="52"/>
      <c r="H47" s="53">
        <f t="shared" si="48"/>
        <v>0</v>
      </c>
      <c r="I47" s="53">
        <f t="shared" ref="I47:J47" si="51">G47*F47</f>
        <v>0</v>
      </c>
      <c r="J47" s="53">
        <f t="shared" si="51"/>
        <v>0</v>
      </c>
    </row>
    <row r="48" spans="1:10" ht="12.75" customHeight="1" x14ac:dyDescent="0.2">
      <c r="A48" s="36"/>
      <c r="B48" s="61" t="s">
        <v>87</v>
      </c>
      <c r="C48" s="69" t="s">
        <v>88</v>
      </c>
      <c r="D48" s="47" t="s">
        <v>34</v>
      </c>
      <c r="E48" s="25">
        <v>6.2904999999999998</v>
      </c>
      <c r="F48" s="48">
        <f t="shared" si="47"/>
        <v>6.2904999999999998</v>
      </c>
      <c r="G48" s="52"/>
      <c r="H48" s="53">
        <f t="shared" si="48"/>
        <v>0</v>
      </c>
      <c r="I48" s="53">
        <f t="shared" ref="I48:J48" si="52">G48*F48</f>
        <v>0</v>
      </c>
      <c r="J48" s="53">
        <f t="shared" si="52"/>
        <v>0</v>
      </c>
    </row>
    <row r="49" spans="1:10" ht="12.75" customHeight="1" x14ac:dyDescent="0.2">
      <c r="A49" s="36"/>
      <c r="B49" s="50" t="s">
        <v>89</v>
      </c>
      <c r="C49" s="69" t="s">
        <v>90</v>
      </c>
      <c r="D49" s="47" t="s">
        <v>34</v>
      </c>
      <c r="E49" s="25">
        <v>8.0730000000000004</v>
      </c>
      <c r="F49" s="48">
        <f t="shared" si="47"/>
        <v>8.0730000000000004</v>
      </c>
      <c r="G49" s="52"/>
      <c r="H49" s="53">
        <f t="shared" si="48"/>
        <v>0</v>
      </c>
      <c r="I49" s="53">
        <f t="shared" ref="I49:J49" si="53">G49*F49</f>
        <v>0</v>
      </c>
      <c r="J49" s="53">
        <f t="shared" si="53"/>
        <v>0</v>
      </c>
    </row>
    <row r="50" spans="1:10" ht="12.75" customHeight="1" x14ac:dyDescent="0.2">
      <c r="A50" s="36"/>
      <c r="B50" s="65" t="s">
        <v>91</v>
      </c>
      <c r="C50" s="70" t="s">
        <v>92</v>
      </c>
      <c r="D50" s="47" t="s">
        <v>34</v>
      </c>
      <c r="E50" s="32">
        <v>11.086</v>
      </c>
      <c r="F50" s="48">
        <f t="shared" si="47"/>
        <v>11.086</v>
      </c>
      <c r="G50" s="66"/>
      <c r="H50" s="67">
        <f t="shared" si="48"/>
        <v>0</v>
      </c>
      <c r="I50" s="67">
        <f t="shared" ref="I50:J50" si="54">G50*F50</f>
        <v>0</v>
      </c>
      <c r="J50" s="67">
        <f t="shared" si="54"/>
        <v>0</v>
      </c>
    </row>
    <row r="51" spans="1:10" ht="12.75" customHeight="1" x14ac:dyDescent="0.2">
      <c r="A51" s="9"/>
      <c r="B51" s="296" t="s">
        <v>93</v>
      </c>
      <c r="C51" s="294"/>
      <c r="D51" s="294"/>
      <c r="E51" s="297"/>
      <c r="F51" s="1" t="s">
        <v>31</v>
      </c>
      <c r="G51" s="7"/>
      <c r="H51" s="41"/>
      <c r="I51" s="42"/>
      <c r="J51" s="43"/>
    </row>
    <row r="52" spans="1:10" ht="12.75" customHeight="1" x14ac:dyDescent="0.2">
      <c r="A52" s="36"/>
      <c r="B52" s="61" t="s">
        <v>94</v>
      </c>
      <c r="C52" s="68" t="s">
        <v>95</v>
      </c>
      <c r="D52" s="47" t="s">
        <v>34</v>
      </c>
      <c r="E52" s="18">
        <v>2.2195</v>
      </c>
      <c r="F52" s="63">
        <f t="shared" ref="F52:F55" si="55">E52-E52*$F$3/100</f>
        <v>2.2195</v>
      </c>
      <c r="G52" s="62"/>
      <c r="H52" s="63">
        <f t="shared" ref="H52:H55" si="56">F52*$H$3</f>
        <v>0</v>
      </c>
      <c r="I52" s="63">
        <f t="shared" ref="I52:J52" si="57">G52*F52</f>
        <v>0</v>
      </c>
      <c r="J52" s="63">
        <f t="shared" si="57"/>
        <v>0</v>
      </c>
    </row>
    <row r="53" spans="1:10" ht="12.75" customHeight="1" x14ac:dyDescent="0.2">
      <c r="A53" s="36"/>
      <c r="B53" s="61" t="s">
        <v>96</v>
      </c>
      <c r="C53" s="69" t="s">
        <v>97</v>
      </c>
      <c r="D53" s="47" t="s">
        <v>34</v>
      </c>
      <c r="E53" s="25">
        <v>3.6340000000000003</v>
      </c>
      <c r="F53" s="48">
        <f t="shared" si="55"/>
        <v>3.6340000000000003</v>
      </c>
      <c r="G53" s="52"/>
      <c r="H53" s="53">
        <f t="shared" si="56"/>
        <v>0</v>
      </c>
      <c r="I53" s="53">
        <f t="shared" ref="I53:J53" si="58">G53*F53</f>
        <v>0</v>
      </c>
      <c r="J53" s="53">
        <f t="shared" si="58"/>
        <v>0</v>
      </c>
    </row>
    <row r="54" spans="1:10" ht="12.75" customHeight="1" x14ac:dyDescent="0.2">
      <c r="A54" s="36"/>
      <c r="B54" s="61" t="s">
        <v>98</v>
      </c>
      <c r="C54" s="69" t="s">
        <v>99</v>
      </c>
      <c r="D54" s="47" t="s">
        <v>34</v>
      </c>
      <c r="E54" s="25">
        <v>5.8534999999999995</v>
      </c>
      <c r="F54" s="48">
        <f t="shared" si="55"/>
        <v>5.8534999999999995</v>
      </c>
      <c r="G54" s="52"/>
      <c r="H54" s="53">
        <f t="shared" si="56"/>
        <v>0</v>
      </c>
      <c r="I54" s="53">
        <f t="shared" ref="I54:J54" si="59">G54*F54</f>
        <v>0</v>
      </c>
      <c r="J54" s="53">
        <f t="shared" si="59"/>
        <v>0</v>
      </c>
    </row>
    <row r="55" spans="1:10" ht="12.75" customHeight="1" x14ac:dyDescent="0.2">
      <c r="A55" s="36"/>
      <c r="B55" s="61" t="s">
        <v>100</v>
      </c>
      <c r="C55" s="69" t="s">
        <v>101</v>
      </c>
      <c r="D55" s="47" t="s">
        <v>34</v>
      </c>
      <c r="E55" s="32">
        <v>10.280999999999999</v>
      </c>
      <c r="F55" s="48">
        <f t="shared" si="55"/>
        <v>10.280999999999999</v>
      </c>
      <c r="G55" s="66"/>
      <c r="H55" s="67">
        <f t="shared" si="56"/>
        <v>0</v>
      </c>
      <c r="I55" s="67">
        <f t="shared" ref="I55:J55" si="60">G55*F55</f>
        <v>0</v>
      </c>
      <c r="J55" s="67">
        <f t="shared" si="60"/>
        <v>0</v>
      </c>
    </row>
    <row r="56" spans="1:10" ht="12.75" customHeight="1" x14ac:dyDescent="0.2">
      <c r="A56" s="9"/>
      <c r="B56" s="296" t="s">
        <v>93</v>
      </c>
      <c r="C56" s="294"/>
      <c r="D56" s="294"/>
      <c r="E56" s="295"/>
      <c r="F56" s="1" t="s">
        <v>102</v>
      </c>
      <c r="G56" s="7"/>
      <c r="H56" s="41"/>
      <c r="I56" s="42"/>
      <c r="J56" s="43"/>
    </row>
    <row r="57" spans="1:10" ht="12.75" customHeight="1" x14ac:dyDescent="0.2">
      <c r="A57" s="36"/>
      <c r="B57" s="61" t="s">
        <v>103</v>
      </c>
      <c r="C57" s="68" t="s">
        <v>95</v>
      </c>
      <c r="D57" s="47" t="s">
        <v>34</v>
      </c>
      <c r="E57" s="18">
        <v>1.29</v>
      </c>
      <c r="F57" s="63">
        <f t="shared" ref="F57:F60" si="61">E57-E57*$F$3/100</f>
        <v>1.29</v>
      </c>
      <c r="G57" s="62"/>
      <c r="H57" s="63">
        <f t="shared" ref="H57:H60" si="62">F57*$H$3</f>
        <v>0</v>
      </c>
      <c r="I57" s="63">
        <f t="shared" ref="I57:J57" si="63">G57*F57</f>
        <v>0</v>
      </c>
      <c r="J57" s="63">
        <f t="shared" si="63"/>
        <v>0</v>
      </c>
    </row>
    <row r="58" spans="1:10" ht="12.75" customHeight="1" x14ac:dyDescent="0.2">
      <c r="A58" s="36"/>
      <c r="B58" s="61" t="s">
        <v>104</v>
      </c>
      <c r="C58" s="69" t="s">
        <v>97</v>
      </c>
      <c r="D58" s="47" t="s">
        <v>34</v>
      </c>
      <c r="E58" s="25">
        <v>2.16</v>
      </c>
      <c r="F58" s="48">
        <f t="shared" si="61"/>
        <v>2.16</v>
      </c>
      <c r="G58" s="52"/>
      <c r="H58" s="53">
        <f t="shared" si="62"/>
        <v>0</v>
      </c>
      <c r="I58" s="53">
        <f t="shared" ref="I58:J58" si="64">G58*F58</f>
        <v>0</v>
      </c>
      <c r="J58" s="53">
        <f t="shared" si="64"/>
        <v>0</v>
      </c>
    </row>
    <row r="59" spans="1:10" ht="12.75" customHeight="1" x14ac:dyDescent="0.2">
      <c r="A59" s="36"/>
      <c r="B59" s="61" t="s">
        <v>105</v>
      </c>
      <c r="C59" s="69" t="s">
        <v>99</v>
      </c>
      <c r="D59" s="47" t="s">
        <v>34</v>
      </c>
      <c r="E59" s="25">
        <v>4.28</v>
      </c>
      <c r="F59" s="48">
        <f t="shared" si="61"/>
        <v>4.28</v>
      </c>
      <c r="G59" s="52"/>
      <c r="H59" s="53">
        <f t="shared" si="62"/>
        <v>0</v>
      </c>
      <c r="I59" s="53">
        <f t="shared" ref="I59:J59" si="65">G59*F59</f>
        <v>0</v>
      </c>
      <c r="J59" s="53">
        <f t="shared" si="65"/>
        <v>0</v>
      </c>
    </row>
    <row r="60" spans="1:10" ht="12.75" customHeight="1" x14ac:dyDescent="0.2">
      <c r="A60" s="64"/>
      <c r="B60" s="71" t="s">
        <v>106</v>
      </c>
      <c r="C60" s="72" t="s">
        <v>101</v>
      </c>
      <c r="D60" s="73" t="s">
        <v>34</v>
      </c>
      <c r="E60" s="32">
        <v>7.79</v>
      </c>
      <c r="F60" s="74">
        <f t="shared" si="61"/>
        <v>7.79</v>
      </c>
      <c r="G60" s="52"/>
      <c r="H60" s="53">
        <f t="shared" si="62"/>
        <v>0</v>
      </c>
      <c r="I60" s="53">
        <f t="shared" ref="I60:J60" si="66">G60*F60</f>
        <v>0</v>
      </c>
      <c r="J60" s="53">
        <f t="shared" si="66"/>
        <v>0</v>
      </c>
    </row>
    <row r="61" spans="1:10" ht="12.75" customHeight="1" x14ac:dyDescent="0.2">
      <c r="A61" s="75"/>
      <c r="B61" s="298" t="s">
        <v>107</v>
      </c>
      <c r="C61" s="294"/>
      <c r="D61" s="294"/>
      <c r="E61" s="295"/>
      <c r="F61" s="76" t="s">
        <v>31</v>
      </c>
      <c r="G61" s="77"/>
      <c r="H61" s="78"/>
      <c r="I61" s="78"/>
      <c r="J61" s="78"/>
    </row>
    <row r="62" spans="1:10" ht="12.75" customHeight="1" x14ac:dyDescent="0.2">
      <c r="A62" s="75"/>
      <c r="B62" s="79" t="s">
        <v>108</v>
      </c>
      <c r="C62" s="80" t="s">
        <v>109</v>
      </c>
      <c r="D62" s="81" t="s">
        <v>34</v>
      </c>
      <c r="E62" s="82">
        <v>2.8864999999999998</v>
      </c>
      <c r="F62" s="83">
        <f t="shared" ref="F62:F65" si="67">E62-E62*$F$3/100</f>
        <v>2.8864999999999998</v>
      </c>
      <c r="G62" s="47"/>
      <c r="H62" s="48">
        <f t="shared" ref="H62:H65" si="68">F62*$H$3</f>
        <v>0</v>
      </c>
      <c r="I62" s="48">
        <f t="shared" ref="I62:J62" si="69">G62*F62</f>
        <v>0</v>
      </c>
      <c r="J62" s="48">
        <f t="shared" si="69"/>
        <v>0</v>
      </c>
    </row>
    <row r="63" spans="1:10" ht="12.75" customHeight="1" x14ac:dyDescent="0.2">
      <c r="A63" s="75"/>
      <c r="B63" s="79" t="s">
        <v>110</v>
      </c>
      <c r="C63" s="80" t="s">
        <v>111</v>
      </c>
      <c r="D63" s="81" t="s">
        <v>34</v>
      </c>
      <c r="E63" s="82">
        <v>4.1284999999999998</v>
      </c>
      <c r="F63" s="83">
        <f t="shared" si="67"/>
        <v>4.1284999999999998</v>
      </c>
      <c r="G63" s="66"/>
      <c r="H63" s="67">
        <f t="shared" si="68"/>
        <v>0</v>
      </c>
      <c r="I63" s="67">
        <f t="shared" ref="I63:J63" si="70">G63*F63</f>
        <v>0</v>
      </c>
      <c r="J63" s="67">
        <f t="shared" si="70"/>
        <v>0</v>
      </c>
    </row>
    <row r="64" spans="1:10" ht="12.75" customHeight="1" x14ac:dyDescent="0.2">
      <c r="A64" s="75"/>
      <c r="B64" s="79" t="s">
        <v>112</v>
      </c>
      <c r="C64" s="80" t="s">
        <v>113</v>
      </c>
      <c r="D64" s="81" t="s">
        <v>34</v>
      </c>
      <c r="E64" s="82">
        <v>4.6805000000000003</v>
      </c>
      <c r="F64" s="83">
        <f t="shared" si="67"/>
        <v>4.6805000000000003</v>
      </c>
      <c r="G64" s="66"/>
      <c r="H64" s="67">
        <f t="shared" si="68"/>
        <v>0</v>
      </c>
      <c r="I64" s="67">
        <f t="shared" ref="I64:J64" si="71">G64*F64</f>
        <v>0</v>
      </c>
      <c r="J64" s="67">
        <f t="shared" si="71"/>
        <v>0</v>
      </c>
    </row>
    <row r="65" spans="1:10" ht="12.75" customHeight="1" x14ac:dyDescent="0.2">
      <c r="A65" s="84"/>
      <c r="B65" s="85" t="s">
        <v>114</v>
      </c>
      <c r="C65" s="86" t="s">
        <v>115</v>
      </c>
      <c r="D65" s="87" t="s">
        <v>34</v>
      </c>
      <c r="E65" s="88">
        <v>8.0614999999999988</v>
      </c>
      <c r="F65" s="89">
        <f t="shared" si="67"/>
        <v>8.0614999999999988</v>
      </c>
      <c r="G65" s="66"/>
      <c r="H65" s="67">
        <f t="shared" si="68"/>
        <v>0</v>
      </c>
      <c r="I65" s="67">
        <f t="shared" ref="I65:J65" si="72">G65*F65</f>
        <v>0</v>
      </c>
      <c r="J65" s="67">
        <f t="shared" si="72"/>
        <v>0</v>
      </c>
    </row>
    <row r="66" spans="1:10" ht="12.75" customHeight="1" x14ac:dyDescent="0.2">
      <c r="A66" s="75"/>
      <c r="B66" s="299" t="s">
        <v>107</v>
      </c>
      <c r="C66" s="281"/>
      <c r="D66" s="281"/>
      <c r="E66" s="282"/>
      <c r="F66" s="90" t="s">
        <v>102</v>
      </c>
      <c r="G66" s="77"/>
      <c r="H66" s="78"/>
      <c r="I66" s="78"/>
      <c r="J66" s="78"/>
    </row>
    <row r="67" spans="1:10" ht="12.75" customHeight="1" x14ac:dyDescent="0.2">
      <c r="A67" s="75"/>
      <c r="B67" s="79" t="s">
        <v>116</v>
      </c>
      <c r="C67" s="80" t="s">
        <v>109</v>
      </c>
      <c r="D67" s="81" t="s">
        <v>34</v>
      </c>
      <c r="E67" s="82">
        <v>1.88</v>
      </c>
      <c r="F67" s="83">
        <f t="shared" ref="F67:F69" si="73">E67-E67*$F$3/100</f>
        <v>1.88</v>
      </c>
      <c r="G67" s="91"/>
      <c r="H67" s="63">
        <f t="shared" ref="H67:H69" si="74">F67*$H$3</f>
        <v>0</v>
      </c>
      <c r="I67" s="63">
        <f t="shared" ref="I67:J67" si="75">G67*F67</f>
        <v>0</v>
      </c>
      <c r="J67" s="92">
        <f t="shared" si="75"/>
        <v>0</v>
      </c>
    </row>
    <row r="68" spans="1:10" ht="12.75" customHeight="1" x14ac:dyDescent="0.2">
      <c r="A68" s="75"/>
      <c r="B68" s="79" t="s">
        <v>117</v>
      </c>
      <c r="C68" s="80" t="s">
        <v>113</v>
      </c>
      <c r="D68" s="81" t="s">
        <v>34</v>
      </c>
      <c r="E68" s="82">
        <v>3.47</v>
      </c>
      <c r="F68" s="83">
        <f t="shared" si="73"/>
        <v>3.47</v>
      </c>
      <c r="G68" s="93"/>
      <c r="H68" s="53">
        <f t="shared" si="74"/>
        <v>0</v>
      </c>
      <c r="I68" s="53">
        <f t="shared" ref="I68:J68" si="76">G68*F68</f>
        <v>0</v>
      </c>
      <c r="J68" s="94">
        <f t="shared" si="76"/>
        <v>0</v>
      </c>
    </row>
    <row r="69" spans="1:10" ht="12.75" customHeight="1" x14ac:dyDescent="0.2">
      <c r="A69" s="84"/>
      <c r="B69" s="85" t="s">
        <v>118</v>
      </c>
      <c r="C69" s="86" t="s">
        <v>115</v>
      </c>
      <c r="D69" s="87" t="s">
        <v>34</v>
      </c>
      <c r="E69" s="88">
        <v>6.73</v>
      </c>
      <c r="F69" s="89">
        <f t="shared" si="73"/>
        <v>6.73</v>
      </c>
      <c r="G69" s="95"/>
      <c r="H69" s="60">
        <f t="shared" si="74"/>
        <v>0</v>
      </c>
      <c r="I69" s="60">
        <f t="shared" ref="I69:J69" si="77">G69*F69</f>
        <v>0</v>
      </c>
      <c r="J69" s="96">
        <f t="shared" si="77"/>
        <v>0</v>
      </c>
    </row>
    <row r="70" spans="1:10" ht="12.75" customHeight="1" x14ac:dyDescent="0.2">
      <c r="A70" s="75"/>
      <c r="B70" s="299" t="s">
        <v>119</v>
      </c>
      <c r="C70" s="281"/>
      <c r="D70" s="281"/>
      <c r="E70" s="282"/>
      <c r="F70" s="90" t="s">
        <v>31</v>
      </c>
      <c r="G70" s="77"/>
      <c r="H70" s="78"/>
      <c r="I70" s="78"/>
      <c r="J70" s="78"/>
    </row>
    <row r="71" spans="1:10" ht="12.75" customHeight="1" x14ac:dyDescent="0.2">
      <c r="A71" s="75"/>
      <c r="B71" s="79" t="s">
        <v>120</v>
      </c>
      <c r="C71" s="80" t="s">
        <v>95</v>
      </c>
      <c r="D71" s="81" t="s">
        <v>34</v>
      </c>
      <c r="E71" s="82">
        <v>3.266</v>
      </c>
      <c r="F71" s="83">
        <f t="shared" ref="F71:F74" si="78">E71-E71*$F$3/100</f>
        <v>3.266</v>
      </c>
      <c r="G71" s="47"/>
      <c r="H71" s="48">
        <f t="shared" ref="H71:H74" si="79">F71*$H$3</f>
        <v>0</v>
      </c>
      <c r="I71" s="48">
        <f t="shared" ref="I71:J71" si="80">G71*F71</f>
        <v>0</v>
      </c>
      <c r="J71" s="48">
        <f t="shared" si="80"/>
        <v>0</v>
      </c>
    </row>
    <row r="72" spans="1:10" ht="12.75" customHeight="1" x14ac:dyDescent="0.2">
      <c r="A72" s="75"/>
      <c r="B72" s="79" t="s">
        <v>121</v>
      </c>
      <c r="C72" s="80" t="s">
        <v>97</v>
      </c>
      <c r="D72" s="81" t="s">
        <v>34</v>
      </c>
      <c r="E72" s="82">
        <v>5.1060000000000008</v>
      </c>
      <c r="F72" s="83">
        <f t="shared" si="78"/>
        <v>5.1060000000000008</v>
      </c>
      <c r="G72" s="47"/>
      <c r="H72" s="48">
        <f t="shared" si="79"/>
        <v>0</v>
      </c>
      <c r="I72" s="48">
        <f t="shared" ref="I72:J72" si="81">G72*F72</f>
        <v>0</v>
      </c>
      <c r="J72" s="48">
        <f t="shared" si="81"/>
        <v>0</v>
      </c>
    </row>
    <row r="73" spans="1:10" ht="12.75" customHeight="1" x14ac:dyDescent="0.2">
      <c r="A73" s="75"/>
      <c r="B73" s="79" t="s">
        <v>122</v>
      </c>
      <c r="C73" s="80" t="s">
        <v>99</v>
      </c>
      <c r="D73" s="81" t="s">
        <v>34</v>
      </c>
      <c r="E73" s="82">
        <v>8.1880000000000006</v>
      </c>
      <c r="F73" s="83">
        <f t="shared" si="78"/>
        <v>8.1880000000000006</v>
      </c>
      <c r="G73" s="47"/>
      <c r="H73" s="48">
        <f t="shared" si="79"/>
        <v>0</v>
      </c>
      <c r="I73" s="48">
        <f t="shared" ref="I73:J73" si="82">G73*F73</f>
        <v>0</v>
      </c>
      <c r="J73" s="48">
        <f t="shared" si="82"/>
        <v>0</v>
      </c>
    </row>
    <row r="74" spans="1:10" ht="12.75" customHeight="1" x14ac:dyDescent="0.2">
      <c r="A74" s="84"/>
      <c r="B74" s="85" t="s">
        <v>123</v>
      </c>
      <c r="C74" s="86" t="s">
        <v>101</v>
      </c>
      <c r="D74" s="87" t="s">
        <v>34</v>
      </c>
      <c r="E74" s="88">
        <v>15.939</v>
      </c>
      <c r="F74" s="89">
        <f t="shared" si="78"/>
        <v>15.939</v>
      </c>
      <c r="G74" s="73"/>
      <c r="H74" s="74">
        <f t="shared" si="79"/>
        <v>0</v>
      </c>
      <c r="I74" s="74">
        <f t="shared" ref="I74:J74" si="83">G74*F74</f>
        <v>0</v>
      </c>
      <c r="J74" s="74">
        <f t="shared" si="83"/>
        <v>0</v>
      </c>
    </row>
    <row r="75" spans="1:10" ht="12.75" customHeight="1" x14ac:dyDescent="0.2">
      <c r="A75" s="75"/>
      <c r="B75" s="299" t="s">
        <v>119</v>
      </c>
      <c r="C75" s="281"/>
      <c r="D75" s="281"/>
      <c r="E75" s="282"/>
      <c r="F75" s="90" t="s">
        <v>102</v>
      </c>
      <c r="G75" s="77"/>
      <c r="H75" s="78"/>
      <c r="I75" s="78"/>
      <c r="J75" s="78"/>
    </row>
    <row r="76" spans="1:10" ht="12.75" customHeight="1" x14ac:dyDescent="0.2">
      <c r="A76" s="75"/>
      <c r="B76" s="79" t="s">
        <v>124</v>
      </c>
      <c r="C76" s="80" t="s">
        <v>95</v>
      </c>
      <c r="D76" s="81" t="s">
        <v>34</v>
      </c>
      <c r="E76" s="82">
        <v>1.77</v>
      </c>
      <c r="F76" s="83">
        <f t="shared" ref="F76:F79" si="84">E76-E76*$F$3/100</f>
        <v>1.77</v>
      </c>
      <c r="G76" s="47"/>
      <c r="H76" s="48">
        <f t="shared" ref="H76:H79" si="85">F76*$H$3</f>
        <v>0</v>
      </c>
      <c r="I76" s="48">
        <f t="shared" ref="I76:J76" si="86">G76*F76</f>
        <v>0</v>
      </c>
      <c r="J76" s="48">
        <f t="shared" si="86"/>
        <v>0</v>
      </c>
    </row>
    <row r="77" spans="1:10" ht="12.75" customHeight="1" x14ac:dyDescent="0.2">
      <c r="A77" s="75"/>
      <c r="B77" s="79" t="s">
        <v>125</v>
      </c>
      <c r="C77" s="80" t="s">
        <v>97</v>
      </c>
      <c r="D77" s="81" t="s">
        <v>34</v>
      </c>
      <c r="E77" s="82">
        <v>2.85</v>
      </c>
      <c r="F77" s="83">
        <f t="shared" si="84"/>
        <v>2.85</v>
      </c>
      <c r="G77" s="66"/>
      <c r="H77" s="67">
        <f t="shared" si="85"/>
        <v>0</v>
      </c>
      <c r="I77" s="67">
        <f t="shared" ref="I77:J77" si="87">G77*F77</f>
        <v>0</v>
      </c>
      <c r="J77" s="67">
        <f t="shared" si="87"/>
        <v>0</v>
      </c>
    </row>
    <row r="78" spans="1:10" ht="12.75" customHeight="1" x14ac:dyDescent="0.2">
      <c r="A78" s="75"/>
      <c r="B78" s="79" t="s">
        <v>126</v>
      </c>
      <c r="C78" s="80" t="s">
        <v>99</v>
      </c>
      <c r="D78" s="81" t="s">
        <v>34</v>
      </c>
      <c r="E78" s="82">
        <v>5.64</v>
      </c>
      <c r="F78" s="83">
        <f t="shared" si="84"/>
        <v>5.64</v>
      </c>
      <c r="G78" s="47"/>
      <c r="H78" s="48">
        <f t="shared" si="85"/>
        <v>0</v>
      </c>
      <c r="I78" s="48">
        <f t="shared" ref="I78:J78" si="88">G78*F78</f>
        <v>0</v>
      </c>
      <c r="J78" s="48">
        <f t="shared" si="88"/>
        <v>0</v>
      </c>
    </row>
    <row r="79" spans="1:10" ht="12.75" customHeight="1" x14ac:dyDescent="0.2">
      <c r="A79" s="84"/>
      <c r="B79" s="85" t="s">
        <v>127</v>
      </c>
      <c r="C79" s="86" t="s">
        <v>101</v>
      </c>
      <c r="D79" s="87" t="s">
        <v>34</v>
      </c>
      <c r="E79" s="88">
        <v>10.029999999999999</v>
      </c>
      <c r="F79" s="89">
        <f t="shared" si="84"/>
        <v>10.029999999999999</v>
      </c>
      <c r="G79" s="66"/>
      <c r="H79" s="67">
        <f t="shared" si="85"/>
        <v>0</v>
      </c>
      <c r="I79" s="67">
        <f t="shared" ref="I79:J79" si="89">G79*F79</f>
        <v>0</v>
      </c>
      <c r="J79" s="67">
        <f t="shared" si="89"/>
        <v>0</v>
      </c>
    </row>
    <row r="80" spans="1:10" ht="12.75" customHeight="1" x14ac:dyDescent="0.2">
      <c r="A80" s="75"/>
      <c r="B80" s="299" t="s">
        <v>128</v>
      </c>
      <c r="C80" s="281"/>
      <c r="D80" s="281"/>
      <c r="E80" s="282"/>
      <c r="F80" s="90" t="s">
        <v>31</v>
      </c>
      <c r="G80" s="77"/>
      <c r="H80" s="78"/>
      <c r="I80" s="78"/>
      <c r="J80" s="78"/>
    </row>
    <row r="81" spans="1:10" ht="12.75" customHeight="1" x14ac:dyDescent="0.2">
      <c r="A81" s="75"/>
      <c r="B81" s="79" t="s">
        <v>129</v>
      </c>
      <c r="C81" s="80" t="s">
        <v>130</v>
      </c>
      <c r="D81" s="81" t="s">
        <v>34</v>
      </c>
      <c r="E81" s="82">
        <v>3.9329999999999998</v>
      </c>
      <c r="F81" s="83">
        <f t="shared" ref="F81:F85" si="90">E81-E81*$F$3/100</f>
        <v>3.9329999999999998</v>
      </c>
      <c r="G81" s="47"/>
      <c r="H81" s="48">
        <f t="shared" ref="H81:H85" si="91">F81*$H$3</f>
        <v>0</v>
      </c>
      <c r="I81" s="48">
        <f t="shared" ref="I81:J81" si="92">G81*F81</f>
        <v>0</v>
      </c>
      <c r="J81" s="48">
        <f t="shared" si="92"/>
        <v>0</v>
      </c>
    </row>
    <row r="82" spans="1:10" ht="12.75" customHeight="1" x14ac:dyDescent="0.2">
      <c r="A82" s="75"/>
      <c r="B82" s="79" t="s">
        <v>131</v>
      </c>
      <c r="C82" s="80" t="s">
        <v>132</v>
      </c>
      <c r="D82" s="81" t="s">
        <v>34</v>
      </c>
      <c r="E82" s="82">
        <v>4.6805000000000003</v>
      </c>
      <c r="F82" s="83">
        <f t="shared" si="90"/>
        <v>4.6805000000000003</v>
      </c>
      <c r="G82" s="52"/>
      <c r="H82" s="53">
        <f t="shared" si="91"/>
        <v>0</v>
      </c>
      <c r="I82" s="53">
        <f t="shared" ref="I82:J82" si="93">G82*F82</f>
        <v>0</v>
      </c>
      <c r="J82" s="53">
        <f t="shared" si="93"/>
        <v>0</v>
      </c>
    </row>
    <row r="83" spans="1:10" ht="12.75" customHeight="1" x14ac:dyDescent="0.2">
      <c r="A83" s="75"/>
      <c r="B83" s="79" t="s">
        <v>133</v>
      </c>
      <c r="C83" s="80" t="s">
        <v>134</v>
      </c>
      <c r="D83" s="81" t="s">
        <v>34</v>
      </c>
      <c r="E83" s="82">
        <v>6.1524999999999999</v>
      </c>
      <c r="F83" s="83">
        <f t="shared" si="90"/>
        <v>6.1524999999999999</v>
      </c>
      <c r="G83" s="66"/>
      <c r="H83" s="67">
        <f t="shared" si="91"/>
        <v>0</v>
      </c>
      <c r="I83" s="67">
        <f t="shared" ref="I83:J83" si="94">G83*F83</f>
        <v>0</v>
      </c>
      <c r="J83" s="67">
        <f t="shared" si="94"/>
        <v>0</v>
      </c>
    </row>
    <row r="84" spans="1:10" ht="12.75" customHeight="1" x14ac:dyDescent="0.2">
      <c r="A84" s="75"/>
      <c r="B84" s="79" t="s">
        <v>135</v>
      </c>
      <c r="C84" s="80" t="s">
        <v>136</v>
      </c>
      <c r="D84" s="81" t="s">
        <v>34</v>
      </c>
      <c r="E84" s="82">
        <v>7.7510000000000003</v>
      </c>
      <c r="F84" s="83">
        <f t="shared" si="90"/>
        <v>7.7510000000000003</v>
      </c>
      <c r="G84" s="47"/>
      <c r="H84" s="48">
        <f t="shared" si="91"/>
        <v>0</v>
      </c>
      <c r="I84" s="48">
        <f t="shared" ref="I84:J84" si="95">G84*F84</f>
        <v>0</v>
      </c>
      <c r="J84" s="48">
        <f t="shared" si="95"/>
        <v>0</v>
      </c>
    </row>
    <row r="85" spans="1:10" ht="12.75" customHeight="1" x14ac:dyDescent="0.2">
      <c r="A85" s="84"/>
      <c r="B85" s="85" t="s">
        <v>137</v>
      </c>
      <c r="C85" s="86" t="s">
        <v>138</v>
      </c>
      <c r="D85" s="87" t="s">
        <v>34</v>
      </c>
      <c r="E85" s="88">
        <v>14.536000000000001</v>
      </c>
      <c r="F85" s="89">
        <f t="shared" si="90"/>
        <v>14.536000000000001</v>
      </c>
      <c r="G85" s="66"/>
      <c r="H85" s="67">
        <f t="shared" si="91"/>
        <v>0</v>
      </c>
      <c r="I85" s="67">
        <f t="shared" ref="I85:J85" si="96">G85*F85</f>
        <v>0</v>
      </c>
      <c r="J85" s="67">
        <f t="shared" si="96"/>
        <v>0</v>
      </c>
    </row>
    <row r="86" spans="1:10" ht="18" customHeight="1" x14ac:dyDescent="0.2">
      <c r="A86" s="75"/>
      <c r="B86" s="299" t="s">
        <v>139</v>
      </c>
      <c r="C86" s="281"/>
      <c r="D86" s="281"/>
      <c r="E86" s="282"/>
      <c r="F86" s="90" t="s">
        <v>31</v>
      </c>
      <c r="G86" s="77"/>
      <c r="H86" s="78"/>
      <c r="I86" s="78"/>
      <c r="J86" s="78"/>
    </row>
    <row r="87" spans="1:10" ht="12.75" customHeight="1" x14ac:dyDescent="0.2">
      <c r="A87" s="75"/>
      <c r="B87" s="79" t="s">
        <v>140</v>
      </c>
      <c r="C87" s="80" t="s">
        <v>130</v>
      </c>
      <c r="D87" s="81" t="s">
        <v>34</v>
      </c>
      <c r="E87" s="82">
        <v>4.8645000000000005</v>
      </c>
      <c r="F87" s="83">
        <f t="shared" ref="F87:F89" si="97">E87-E87*$F$3/100</f>
        <v>4.8645000000000005</v>
      </c>
      <c r="G87" s="47"/>
      <c r="H87" s="48">
        <f t="shared" ref="H87:H89" si="98">F87*$H$3</f>
        <v>0</v>
      </c>
      <c r="I87" s="48">
        <f t="shared" ref="I87:J87" si="99">G87*F87</f>
        <v>0</v>
      </c>
      <c r="J87" s="48">
        <f t="shared" si="99"/>
        <v>0</v>
      </c>
    </row>
    <row r="88" spans="1:10" ht="12.75" customHeight="1" x14ac:dyDescent="0.2">
      <c r="A88" s="75"/>
      <c r="B88" s="79" t="s">
        <v>141</v>
      </c>
      <c r="C88" s="80" t="s">
        <v>132</v>
      </c>
      <c r="D88" s="81" t="s">
        <v>34</v>
      </c>
      <c r="E88" s="82">
        <v>5.8189999999999991</v>
      </c>
      <c r="F88" s="83">
        <f t="shared" si="97"/>
        <v>5.8189999999999991</v>
      </c>
      <c r="G88" s="47"/>
      <c r="H88" s="48">
        <f t="shared" si="98"/>
        <v>0</v>
      </c>
      <c r="I88" s="48">
        <f t="shared" ref="I88:J88" si="100">G88*F88</f>
        <v>0</v>
      </c>
      <c r="J88" s="48">
        <f t="shared" si="100"/>
        <v>0</v>
      </c>
    </row>
    <row r="89" spans="1:10" ht="12.75" customHeight="1" x14ac:dyDescent="0.2">
      <c r="A89" s="84"/>
      <c r="B89" s="85" t="s">
        <v>142</v>
      </c>
      <c r="C89" s="86" t="s">
        <v>136</v>
      </c>
      <c r="D89" s="87" t="s">
        <v>34</v>
      </c>
      <c r="E89" s="88">
        <v>9.1769999999999996</v>
      </c>
      <c r="F89" s="89">
        <f t="shared" si="97"/>
        <v>9.1769999999999996</v>
      </c>
      <c r="G89" s="73"/>
      <c r="H89" s="74">
        <f t="shared" si="98"/>
        <v>0</v>
      </c>
      <c r="I89" s="74">
        <f t="shared" ref="I89:J89" si="101">G89*F89</f>
        <v>0</v>
      </c>
      <c r="J89" s="74">
        <f t="shared" si="101"/>
        <v>0</v>
      </c>
    </row>
    <row r="90" spans="1:10" ht="12.75" customHeight="1" x14ac:dyDescent="0.2">
      <c r="A90" s="75"/>
      <c r="B90" s="299" t="s">
        <v>143</v>
      </c>
      <c r="C90" s="281"/>
      <c r="D90" s="281"/>
      <c r="E90" s="282"/>
      <c r="F90" s="90" t="s">
        <v>31</v>
      </c>
      <c r="G90" s="77"/>
      <c r="H90" s="78"/>
      <c r="I90" s="78"/>
      <c r="J90" s="78"/>
    </row>
    <row r="91" spans="1:10" ht="12.75" customHeight="1" x14ac:dyDescent="0.2">
      <c r="A91" s="75"/>
      <c r="B91" s="79" t="s">
        <v>144</v>
      </c>
      <c r="C91" s="80" t="s">
        <v>130</v>
      </c>
      <c r="D91" s="81" t="s">
        <v>34</v>
      </c>
      <c r="E91" s="82">
        <v>7.0149999999999997</v>
      </c>
      <c r="F91" s="83">
        <f t="shared" ref="F91:F94" si="102">E91-E91*$F$3/100</f>
        <v>7.0149999999999997</v>
      </c>
      <c r="G91" s="47"/>
      <c r="H91" s="48">
        <f t="shared" ref="H91:H94" si="103">F91*$H$3</f>
        <v>0</v>
      </c>
      <c r="I91" s="48">
        <f t="shared" ref="I91:J91" si="104">G91*F91</f>
        <v>0</v>
      </c>
      <c r="J91" s="48">
        <f t="shared" si="104"/>
        <v>0</v>
      </c>
    </row>
    <row r="92" spans="1:10" ht="12.75" customHeight="1" x14ac:dyDescent="0.2">
      <c r="A92" s="75"/>
      <c r="B92" s="79" t="s">
        <v>145</v>
      </c>
      <c r="C92" s="80" t="s">
        <v>132</v>
      </c>
      <c r="D92" s="81" t="s">
        <v>34</v>
      </c>
      <c r="E92" s="82">
        <v>7.2680000000000007</v>
      </c>
      <c r="F92" s="83">
        <f t="shared" si="102"/>
        <v>7.2680000000000007</v>
      </c>
      <c r="G92" s="66"/>
      <c r="H92" s="67">
        <f t="shared" si="103"/>
        <v>0</v>
      </c>
      <c r="I92" s="67">
        <f t="shared" ref="I92:J92" si="105">G92*F92</f>
        <v>0</v>
      </c>
      <c r="J92" s="67">
        <f t="shared" si="105"/>
        <v>0</v>
      </c>
    </row>
    <row r="93" spans="1:10" ht="12.75" customHeight="1" x14ac:dyDescent="0.2">
      <c r="A93" s="75"/>
      <c r="B93" s="79" t="s">
        <v>146</v>
      </c>
      <c r="C93" s="80" t="s">
        <v>134</v>
      </c>
      <c r="D93" s="81" t="s">
        <v>34</v>
      </c>
      <c r="E93" s="82">
        <v>9.0504999999999995</v>
      </c>
      <c r="F93" s="83">
        <f t="shared" si="102"/>
        <v>9.0504999999999995</v>
      </c>
      <c r="G93" s="47"/>
      <c r="H93" s="48">
        <f t="shared" si="103"/>
        <v>0</v>
      </c>
      <c r="I93" s="48">
        <f t="shared" ref="I93:J93" si="106">G93*F93</f>
        <v>0</v>
      </c>
      <c r="J93" s="48">
        <f t="shared" si="106"/>
        <v>0</v>
      </c>
    </row>
    <row r="94" spans="1:10" ht="18.75" customHeight="1" x14ac:dyDescent="0.2">
      <c r="A94" s="84"/>
      <c r="B94" s="85" t="s">
        <v>147</v>
      </c>
      <c r="C94" s="86" t="s">
        <v>136</v>
      </c>
      <c r="D94" s="87" t="s">
        <v>34</v>
      </c>
      <c r="E94" s="88">
        <v>10.775499999999999</v>
      </c>
      <c r="F94" s="89">
        <f t="shared" si="102"/>
        <v>10.775499999999999</v>
      </c>
      <c r="G94" s="66"/>
      <c r="H94" s="67">
        <f t="shared" si="103"/>
        <v>0</v>
      </c>
      <c r="I94" s="67">
        <f t="shared" ref="I94:J94" si="107">G94*F94</f>
        <v>0</v>
      </c>
      <c r="J94" s="67">
        <f t="shared" si="107"/>
        <v>0</v>
      </c>
    </row>
    <row r="95" spans="1:10" ht="18" customHeight="1" x14ac:dyDescent="0.2">
      <c r="A95" s="75"/>
      <c r="B95" s="280" t="s">
        <v>148</v>
      </c>
      <c r="C95" s="281"/>
      <c r="D95" s="281"/>
      <c r="E95" s="282"/>
      <c r="F95" s="97" t="s">
        <v>149</v>
      </c>
      <c r="G95" s="77"/>
      <c r="H95" s="78"/>
      <c r="I95" s="78"/>
      <c r="J95" s="78"/>
    </row>
    <row r="96" spans="1:10" ht="23.25" customHeight="1" x14ac:dyDescent="0.2">
      <c r="A96" s="75"/>
      <c r="B96" s="98">
        <v>4007515</v>
      </c>
      <c r="C96" s="98" t="s">
        <v>150</v>
      </c>
      <c r="D96" s="98" t="s">
        <v>34</v>
      </c>
      <c r="E96" s="99">
        <v>9.0389999999999997</v>
      </c>
      <c r="F96" s="92">
        <f t="shared" ref="F96:F97" si="108">E96-E96*$F$3/100</f>
        <v>9.0389999999999997</v>
      </c>
      <c r="G96" s="52"/>
      <c r="H96" s="53">
        <f t="shared" ref="H96:H97" si="109">F96*$H$3</f>
        <v>0</v>
      </c>
      <c r="I96" s="53" t="e">
        <f t="shared" ref="I96:I97" si="110">#REF!*($I$14)</f>
        <v>#REF!</v>
      </c>
      <c r="J96" s="53" t="e">
        <f t="shared" ref="J96:J97" si="111">H96*#REF!</f>
        <v>#REF!</v>
      </c>
    </row>
    <row r="97" spans="1:10" ht="24" customHeight="1" x14ac:dyDescent="0.2">
      <c r="A97" s="84"/>
      <c r="B97" s="100">
        <v>4007516</v>
      </c>
      <c r="C97" s="101" t="s">
        <v>151</v>
      </c>
      <c r="D97" s="101" t="s">
        <v>34</v>
      </c>
      <c r="E97" s="102">
        <v>4.6459999999999999</v>
      </c>
      <c r="F97" s="103">
        <f t="shared" si="108"/>
        <v>4.6459999999999999</v>
      </c>
      <c r="G97" s="52"/>
      <c r="H97" s="53">
        <f t="shared" si="109"/>
        <v>0</v>
      </c>
      <c r="I97" s="53" t="e">
        <f t="shared" si="110"/>
        <v>#REF!</v>
      </c>
      <c r="J97" s="53" t="e">
        <f t="shared" si="111"/>
        <v>#REF!</v>
      </c>
    </row>
    <row r="98" spans="1:10" ht="23.25" customHeight="1" x14ac:dyDescent="0.2">
      <c r="A98" s="300"/>
      <c r="B98" s="280" t="s">
        <v>152</v>
      </c>
      <c r="C98" s="281"/>
      <c r="D98" s="281"/>
      <c r="E98" s="302"/>
      <c r="F98" s="1" t="s">
        <v>153</v>
      </c>
      <c r="G98" s="7"/>
      <c r="H98" s="41"/>
      <c r="I98" s="42"/>
      <c r="J98" s="43"/>
    </row>
    <row r="99" spans="1:10" ht="12.75" customHeight="1" x14ac:dyDescent="0.2">
      <c r="A99" s="301"/>
      <c r="B99" s="104" t="s">
        <v>154</v>
      </c>
      <c r="C99" s="105" t="s">
        <v>155</v>
      </c>
      <c r="D99" s="81" t="s">
        <v>34</v>
      </c>
      <c r="E99" s="82">
        <v>0.56100000000000005</v>
      </c>
      <c r="F99" s="83">
        <f t="shared" ref="F99:F100" si="112">E99-E99*$F$3/100</f>
        <v>0.56100000000000005</v>
      </c>
      <c r="G99" s="62"/>
      <c r="H99" s="63">
        <f t="shared" ref="H99:H100" si="113">F99*$H$3</f>
        <v>0</v>
      </c>
      <c r="I99" s="63">
        <f t="shared" ref="I99:J99" si="114">G99*F99</f>
        <v>0</v>
      </c>
      <c r="J99" s="63">
        <f t="shared" si="114"/>
        <v>0</v>
      </c>
    </row>
    <row r="100" spans="1:10" ht="12.75" customHeight="1" x14ac:dyDescent="0.2">
      <c r="A100" s="288"/>
      <c r="B100" s="106" t="s">
        <v>156</v>
      </c>
      <c r="C100" s="107" t="s">
        <v>157</v>
      </c>
      <c r="D100" s="87" t="s">
        <v>34</v>
      </c>
      <c r="E100" s="88">
        <v>0.56100000000000005</v>
      </c>
      <c r="F100" s="89">
        <f t="shared" si="112"/>
        <v>0.56100000000000005</v>
      </c>
      <c r="G100" s="108"/>
      <c r="H100" s="109">
        <f t="shared" si="113"/>
        <v>0</v>
      </c>
      <c r="I100" s="109">
        <f t="shared" ref="I100:J100" si="115">G100*F100</f>
        <v>0</v>
      </c>
      <c r="J100" s="109">
        <f t="shared" si="115"/>
        <v>0</v>
      </c>
    </row>
    <row r="101" spans="1:10" ht="12.75" customHeight="1" x14ac:dyDescent="0.2">
      <c r="A101" s="75"/>
      <c r="B101" s="299" t="s">
        <v>158</v>
      </c>
      <c r="C101" s="281"/>
      <c r="D101" s="281"/>
      <c r="E101" s="282"/>
      <c r="F101" s="90" t="s">
        <v>31</v>
      </c>
      <c r="G101" s="77"/>
      <c r="H101" s="78"/>
      <c r="I101" s="78"/>
      <c r="J101" s="78"/>
    </row>
    <row r="102" spans="1:10" ht="12.75" customHeight="1" x14ac:dyDescent="0.2">
      <c r="A102" s="75"/>
      <c r="B102" s="79" t="s">
        <v>159</v>
      </c>
      <c r="C102" s="80" t="s">
        <v>160</v>
      </c>
      <c r="D102" s="81" t="s">
        <v>34</v>
      </c>
      <c r="E102" s="82">
        <v>4.4965000000000002</v>
      </c>
      <c r="F102" s="83">
        <f t="shared" ref="F102:F105" si="116">E102-E102*$F$3/100</f>
        <v>4.4965000000000002</v>
      </c>
      <c r="G102" s="47"/>
      <c r="H102" s="48">
        <f t="shared" ref="H102:H105" si="117">F102*$H$3</f>
        <v>0</v>
      </c>
      <c r="I102" s="48">
        <f t="shared" ref="I102:J102" si="118">G102*F102</f>
        <v>0</v>
      </c>
      <c r="J102" s="48">
        <f t="shared" si="118"/>
        <v>0</v>
      </c>
    </row>
    <row r="103" spans="1:10" ht="12.75" customHeight="1" x14ac:dyDescent="0.2">
      <c r="A103" s="75"/>
      <c r="B103" s="79" t="s">
        <v>161</v>
      </c>
      <c r="C103" s="80" t="s">
        <v>162</v>
      </c>
      <c r="D103" s="81" t="s">
        <v>34</v>
      </c>
      <c r="E103" s="82">
        <v>7.0840000000000005</v>
      </c>
      <c r="F103" s="83">
        <f t="shared" si="116"/>
        <v>7.0840000000000005</v>
      </c>
      <c r="G103" s="52"/>
      <c r="H103" s="53">
        <f t="shared" si="117"/>
        <v>0</v>
      </c>
      <c r="I103" s="53">
        <f t="shared" ref="I103:J103" si="119">G103*F103</f>
        <v>0</v>
      </c>
      <c r="J103" s="53">
        <f t="shared" si="119"/>
        <v>0</v>
      </c>
    </row>
    <row r="104" spans="1:10" ht="12.75" customHeight="1" x14ac:dyDescent="0.2">
      <c r="A104" s="75"/>
      <c r="B104" s="79" t="s">
        <v>163</v>
      </c>
      <c r="C104" s="80" t="s">
        <v>164</v>
      </c>
      <c r="D104" s="81" t="s">
        <v>34</v>
      </c>
      <c r="E104" s="82">
        <v>11.385</v>
      </c>
      <c r="F104" s="83">
        <f t="shared" si="116"/>
        <v>11.385</v>
      </c>
      <c r="G104" s="47"/>
      <c r="H104" s="48">
        <f t="shared" si="117"/>
        <v>0</v>
      </c>
      <c r="I104" s="48">
        <f t="shared" ref="I104:J104" si="120">G104*F104</f>
        <v>0</v>
      </c>
      <c r="J104" s="48">
        <f t="shared" si="120"/>
        <v>0</v>
      </c>
    </row>
    <row r="105" spans="1:10" ht="12.75" customHeight="1" x14ac:dyDescent="0.2">
      <c r="A105" s="84"/>
      <c r="B105" s="85" t="s">
        <v>165</v>
      </c>
      <c r="C105" s="86" t="s">
        <v>166</v>
      </c>
      <c r="D105" s="87" t="s">
        <v>34</v>
      </c>
      <c r="E105" s="88">
        <v>18.549499999999998</v>
      </c>
      <c r="F105" s="89">
        <f t="shared" si="116"/>
        <v>18.549499999999998</v>
      </c>
      <c r="G105" s="66"/>
      <c r="H105" s="67">
        <f t="shared" si="117"/>
        <v>0</v>
      </c>
      <c r="I105" s="67">
        <f t="shared" ref="I105:J105" si="121">G105*F105</f>
        <v>0</v>
      </c>
      <c r="J105" s="67">
        <f t="shared" si="121"/>
        <v>0</v>
      </c>
    </row>
    <row r="106" spans="1:10" ht="12.75" customHeight="1" x14ac:dyDescent="0.2">
      <c r="A106" s="75"/>
      <c r="B106" s="299" t="s">
        <v>158</v>
      </c>
      <c r="C106" s="281"/>
      <c r="D106" s="281"/>
      <c r="E106" s="282"/>
      <c r="F106" s="90" t="s">
        <v>102</v>
      </c>
      <c r="G106" s="77"/>
      <c r="H106" s="78"/>
      <c r="I106" s="78"/>
      <c r="J106" s="78"/>
    </row>
    <row r="107" spans="1:10" ht="12.75" customHeight="1" x14ac:dyDescent="0.2">
      <c r="A107" s="75"/>
      <c r="B107" s="79" t="s">
        <v>167</v>
      </c>
      <c r="C107" s="80" t="s">
        <v>160</v>
      </c>
      <c r="D107" s="81" t="s">
        <v>34</v>
      </c>
      <c r="E107" s="82">
        <v>2.78</v>
      </c>
      <c r="F107" s="83">
        <f t="shared" ref="F107:F110" si="122">E107-E107*$F$3/100</f>
        <v>2.78</v>
      </c>
      <c r="G107" s="47"/>
      <c r="H107" s="48">
        <f t="shared" ref="H107:H110" si="123">F107*$H$3</f>
        <v>0</v>
      </c>
      <c r="I107" s="48">
        <f t="shared" ref="I107:J107" si="124">G107*F107</f>
        <v>0</v>
      </c>
      <c r="J107" s="48">
        <f t="shared" si="124"/>
        <v>0</v>
      </c>
    </row>
    <row r="108" spans="1:10" ht="12.75" customHeight="1" x14ac:dyDescent="0.2">
      <c r="A108" s="75"/>
      <c r="B108" s="79" t="s">
        <v>168</v>
      </c>
      <c r="C108" s="80" t="s">
        <v>162</v>
      </c>
      <c r="D108" s="81" t="s">
        <v>34</v>
      </c>
      <c r="E108" s="82">
        <v>4.26</v>
      </c>
      <c r="F108" s="83">
        <f t="shared" si="122"/>
        <v>4.26</v>
      </c>
      <c r="G108" s="66"/>
      <c r="H108" s="67">
        <f t="shared" si="123"/>
        <v>0</v>
      </c>
      <c r="I108" s="67">
        <f t="shared" ref="I108:J108" si="125">G108*F108</f>
        <v>0</v>
      </c>
      <c r="J108" s="67">
        <f t="shared" si="125"/>
        <v>0</v>
      </c>
    </row>
    <row r="109" spans="1:10" ht="12.75" customHeight="1" x14ac:dyDescent="0.2">
      <c r="A109" s="75"/>
      <c r="B109" s="79" t="s">
        <v>169</v>
      </c>
      <c r="C109" s="80" t="s">
        <v>164</v>
      </c>
      <c r="D109" s="81" t="s">
        <v>34</v>
      </c>
      <c r="E109" s="82">
        <v>8.41</v>
      </c>
      <c r="F109" s="83">
        <f t="shared" si="122"/>
        <v>8.41</v>
      </c>
      <c r="G109" s="52"/>
      <c r="H109" s="53">
        <f t="shared" si="123"/>
        <v>0</v>
      </c>
      <c r="I109" s="53">
        <f t="shared" ref="I109:J109" si="126">G109*F109</f>
        <v>0</v>
      </c>
      <c r="J109" s="53">
        <f t="shared" si="126"/>
        <v>0</v>
      </c>
    </row>
    <row r="110" spans="1:10" ht="12.75" customHeight="1" x14ac:dyDescent="0.2">
      <c r="A110" s="84"/>
      <c r="B110" s="85" t="s">
        <v>170</v>
      </c>
      <c r="C110" s="86" t="s">
        <v>166</v>
      </c>
      <c r="D110" s="87" t="s">
        <v>34</v>
      </c>
      <c r="E110" s="88">
        <v>14.04</v>
      </c>
      <c r="F110" s="89">
        <f t="shared" si="122"/>
        <v>14.04</v>
      </c>
      <c r="G110" s="66"/>
      <c r="H110" s="67">
        <f t="shared" si="123"/>
        <v>0</v>
      </c>
      <c r="I110" s="67">
        <f t="shared" ref="I110:J110" si="127">G110*F110</f>
        <v>0</v>
      </c>
      <c r="J110" s="67">
        <f t="shared" si="127"/>
        <v>0</v>
      </c>
    </row>
    <row r="111" spans="1:10" ht="12.75" customHeight="1" x14ac:dyDescent="0.2">
      <c r="A111" s="75"/>
      <c r="B111" s="299" t="s">
        <v>171</v>
      </c>
      <c r="C111" s="281"/>
      <c r="D111" s="281"/>
      <c r="E111" s="282"/>
      <c r="F111" s="90" t="s">
        <v>31</v>
      </c>
      <c r="G111" s="77"/>
      <c r="H111" s="78"/>
      <c r="I111" s="78"/>
      <c r="J111" s="78"/>
    </row>
    <row r="112" spans="1:10" ht="12.75" customHeight="1" x14ac:dyDescent="0.2">
      <c r="A112" s="75"/>
      <c r="B112" s="79" t="s">
        <v>172</v>
      </c>
      <c r="C112" s="80" t="s">
        <v>173</v>
      </c>
      <c r="D112" s="81" t="s">
        <v>34</v>
      </c>
      <c r="E112" s="82">
        <v>5.4855</v>
      </c>
      <c r="F112" s="83">
        <f t="shared" ref="F112:F120" si="128">E112-E112*$F$3/100</f>
        <v>5.4855</v>
      </c>
      <c r="G112" s="47"/>
      <c r="H112" s="48">
        <f t="shared" ref="H112:H120" si="129">F112*$H$3</f>
        <v>0</v>
      </c>
      <c r="I112" s="48">
        <f t="shared" ref="I112:J112" si="130">G112*F112</f>
        <v>0</v>
      </c>
      <c r="J112" s="48">
        <f t="shared" si="130"/>
        <v>0</v>
      </c>
    </row>
    <row r="113" spans="1:10" ht="12.75" customHeight="1" x14ac:dyDescent="0.2">
      <c r="A113" s="75"/>
      <c r="B113" s="79" t="s">
        <v>174</v>
      </c>
      <c r="C113" s="80" t="s">
        <v>175</v>
      </c>
      <c r="D113" s="81" t="s">
        <v>34</v>
      </c>
      <c r="E113" s="82">
        <v>6.8885000000000005</v>
      </c>
      <c r="F113" s="83">
        <f t="shared" si="128"/>
        <v>6.8885000000000005</v>
      </c>
      <c r="G113" s="52"/>
      <c r="H113" s="53">
        <f t="shared" si="129"/>
        <v>0</v>
      </c>
      <c r="I113" s="53">
        <f t="shared" ref="I113:J113" si="131">G113*F113</f>
        <v>0</v>
      </c>
      <c r="J113" s="53">
        <f t="shared" si="131"/>
        <v>0</v>
      </c>
    </row>
    <row r="114" spans="1:10" ht="12.75" customHeight="1" x14ac:dyDescent="0.2">
      <c r="A114" s="75"/>
      <c r="B114" s="79" t="s">
        <v>176</v>
      </c>
      <c r="C114" s="80" t="s">
        <v>177</v>
      </c>
      <c r="D114" s="81" t="s">
        <v>34</v>
      </c>
      <c r="E114" s="82">
        <v>8.6824999999999992</v>
      </c>
      <c r="F114" s="83">
        <f t="shared" si="128"/>
        <v>8.6824999999999992</v>
      </c>
      <c r="G114" s="52"/>
      <c r="H114" s="53">
        <f t="shared" si="129"/>
        <v>0</v>
      </c>
      <c r="I114" s="53">
        <f t="shared" ref="I114:J114" si="132">G114*F114</f>
        <v>0</v>
      </c>
      <c r="J114" s="53">
        <f t="shared" si="132"/>
        <v>0</v>
      </c>
    </row>
    <row r="115" spans="1:10" ht="12.75" customHeight="1" x14ac:dyDescent="0.2">
      <c r="A115" s="75"/>
      <c r="B115" s="79" t="s">
        <v>178</v>
      </c>
      <c r="C115" s="80" t="s">
        <v>179</v>
      </c>
      <c r="D115" s="81" t="s">
        <v>34</v>
      </c>
      <c r="E115" s="82">
        <v>13.638999999999999</v>
      </c>
      <c r="F115" s="83">
        <f t="shared" si="128"/>
        <v>13.638999999999999</v>
      </c>
      <c r="G115" s="52"/>
      <c r="H115" s="53">
        <f t="shared" si="129"/>
        <v>0</v>
      </c>
      <c r="I115" s="53">
        <f t="shared" ref="I115:J115" si="133">G115*F115</f>
        <v>0</v>
      </c>
      <c r="J115" s="53">
        <f t="shared" si="133"/>
        <v>0</v>
      </c>
    </row>
    <row r="116" spans="1:10" ht="12.75" customHeight="1" x14ac:dyDescent="0.2">
      <c r="A116" s="75"/>
      <c r="B116" s="79" t="s">
        <v>180</v>
      </c>
      <c r="C116" s="80" t="s">
        <v>181</v>
      </c>
      <c r="D116" s="81" t="s">
        <v>34</v>
      </c>
      <c r="E116" s="82">
        <v>7.82</v>
      </c>
      <c r="F116" s="83">
        <f t="shared" si="128"/>
        <v>7.82</v>
      </c>
      <c r="G116" s="52"/>
      <c r="H116" s="53">
        <f t="shared" si="129"/>
        <v>0</v>
      </c>
      <c r="I116" s="53">
        <f t="shared" ref="I116:J116" si="134">G116*F116</f>
        <v>0</v>
      </c>
      <c r="J116" s="53">
        <f t="shared" si="134"/>
        <v>0</v>
      </c>
    </row>
    <row r="117" spans="1:10" ht="12.75" customHeight="1" x14ac:dyDescent="0.2">
      <c r="A117" s="75"/>
      <c r="B117" s="79" t="s">
        <v>182</v>
      </c>
      <c r="C117" s="80" t="s">
        <v>183</v>
      </c>
      <c r="D117" s="81" t="s">
        <v>34</v>
      </c>
      <c r="E117" s="82">
        <v>8.0614999999999988</v>
      </c>
      <c r="F117" s="83">
        <f t="shared" si="128"/>
        <v>8.0614999999999988</v>
      </c>
      <c r="G117" s="52"/>
      <c r="H117" s="53">
        <f t="shared" si="129"/>
        <v>0</v>
      </c>
      <c r="I117" s="53">
        <f t="shared" ref="I117:J117" si="135">G117*F117</f>
        <v>0</v>
      </c>
      <c r="J117" s="53">
        <f t="shared" si="135"/>
        <v>0</v>
      </c>
    </row>
    <row r="118" spans="1:10" ht="12.75" customHeight="1" x14ac:dyDescent="0.2">
      <c r="A118" s="75"/>
      <c r="B118" s="79" t="s">
        <v>184</v>
      </c>
      <c r="C118" s="80" t="s">
        <v>185</v>
      </c>
      <c r="D118" s="81" t="s">
        <v>34</v>
      </c>
      <c r="E118" s="82">
        <v>8.0614999999999988</v>
      </c>
      <c r="F118" s="83">
        <f t="shared" si="128"/>
        <v>8.0614999999999988</v>
      </c>
      <c r="G118" s="52"/>
      <c r="H118" s="53">
        <f t="shared" si="129"/>
        <v>0</v>
      </c>
      <c r="I118" s="53">
        <f t="shared" ref="I118:J118" si="136">G118*F118</f>
        <v>0</v>
      </c>
      <c r="J118" s="53">
        <f t="shared" si="136"/>
        <v>0</v>
      </c>
    </row>
    <row r="119" spans="1:10" ht="12.75" customHeight="1" x14ac:dyDescent="0.2">
      <c r="A119" s="75"/>
      <c r="B119" s="79" t="s">
        <v>186</v>
      </c>
      <c r="C119" s="80" t="s">
        <v>187</v>
      </c>
      <c r="D119" s="81" t="s">
        <v>34</v>
      </c>
      <c r="E119" s="82">
        <v>12.2475</v>
      </c>
      <c r="F119" s="83">
        <f t="shared" si="128"/>
        <v>12.2475</v>
      </c>
      <c r="G119" s="52"/>
      <c r="H119" s="53">
        <f t="shared" si="129"/>
        <v>0</v>
      </c>
      <c r="I119" s="53">
        <f t="shared" ref="I119:J119" si="137">G119*F119</f>
        <v>0</v>
      </c>
      <c r="J119" s="53">
        <f t="shared" si="137"/>
        <v>0</v>
      </c>
    </row>
    <row r="120" spans="1:10" ht="12.75" customHeight="1" x14ac:dyDescent="0.2">
      <c r="A120" s="84"/>
      <c r="B120" s="85" t="s">
        <v>188</v>
      </c>
      <c r="C120" s="86" t="s">
        <v>189</v>
      </c>
      <c r="D120" s="87" t="s">
        <v>34</v>
      </c>
      <c r="E120" s="88">
        <v>12.845499999999999</v>
      </c>
      <c r="F120" s="89">
        <f t="shared" si="128"/>
        <v>12.845499999999999</v>
      </c>
      <c r="G120" s="66"/>
      <c r="H120" s="67">
        <f t="shared" si="129"/>
        <v>0</v>
      </c>
      <c r="I120" s="67">
        <f t="shared" ref="I120:J120" si="138">G120*F120</f>
        <v>0</v>
      </c>
      <c r="J120" s="67">
        <f t="shared" si="138"/>
        <v>0</v>
      </c>
    </row>
    <row r="121" spans="1:10" ht="12.75" customHeight="1" x14ac:dyDescent="0.2">
      <c r="A121" s="75"/>
      <c r="B121" s="299" t="s">
        <v>190</v>
      </c>
      <c r="C121" s="281"/>
      <c r="D121" s="281"/>
      <c r="E121" s="282"/>
      <c r="F121" s="90" t="s">
        <v>102</v>
      </c>
      <c r="G121" s="77"/>
      <c r="H121" s="78"/>
      <c r="I121" s="78"/>
      <c r="J121" s="78"/>
    </row>
    <row r="122" spans="1:10" ht="12.75" customHeight="1" x14ac:dyDescent="0.2">
      <c r="A122" s="75"/>
      <c r="B122" s="79" t="s">
        <v>191</v>
      </c>
      <c r="C122" s="80" t="s">
        <v>173</v>
      </c>
      <c r="D122" s="81" t="s">
        <v>34</v>
      </c>
      <c r="E122" s="82">
        <v>3.38</v>
      </c>
      <c r="F122" s="83">
        <f t="shared" ref="F122:F126" si="139">E122-E122*$F$3/100</f>
        <v>3.38</v>
      </c>
      <c r="G122" s="47"/>
      <c r="H122" s="48">
        <f t="shared" ref="H122:H126" si="140">F122*$H$3</f>
        <v>0</v>
      </c>
      <c r="I122" s="48">
        <f t="shared" ref="I122:J122" si="141">G122*F122</f>
        <v>0</v>
      </c>
      <c r="J122" s="48">
        <f t="shared" si="141"/>
        <v>0</v>
      </c>
    </row>
    <row r="123" spans="1:10" ht="12.75" customHeight="1" x14ac:dyDescent="0.2">
      <c r="A123" s="75"/>
      <c r="B123" s="79" t="s">
        <v>192</v>
      </c>
      <c r="C123" s="80" t="s">
        <v>177</v>
      </c>
      <c r="D123" s="81" t="s">
        <v>34</v>
      </c>
      <c r="E123" s="82">
        <v>6.12</v>
      </c>
      <c r="F123" s="83">
        <f t="shared" si="139"/>
        <v>6.12</v>
      </c>
      <c r="G123" s="52"/>
      <c r="H123" s="53">
        <f t="shared" si="140"/>
        <v>0</v>
      </c>
      <c r="I123" s="53">
        <f t="shared" ref="I123:J123" si="142">G123*F123</f>
        <v>0</v>
      </c>
      <c r="J123" s="53">
        <f t="shared" si="142"/>
        <v>0</v>
      </c>
    </row>
    <row r="124" spans="1:10" ht="12.75" customHeight="1" x14ac:dyDescent="0.2">
      <c r="A124" s="75"/>
      <c r="B124" s="79" t="s">
        <v>193</v>
      </c>
      <c r="C124" s="80" t="s">
        <v>179</v>
      </c>
      <c r="D124" s="81" t="s">
        <v>34</v>
      </c>
      <c r="E124" s="82">
        <v>11.03</v>
      </c>
      <c r="F124" s="83">
        <f t="shared" si="139"/>
        <v>11.03</v>
      </c>
      <c r="G124" s="52"/>
      <c r="H124" s="53">
        <f t="shared" si="140"/>
        <v>0</v>
      </c>
      <c r="I124" s="53">
        <f t="shared" ref="I124:J124" si="143">G124*F124</f>
        <v>0</v>
      </c>
      <c r="J124" s="53">
        <f t="shared" si="143"/>
        <v>0</v>
      </c>
    </row>
    <row r="125" spans="1:10" ht="12.75" customHeight="1" x14ac:dyDescent="0.2">
      <c r="A125" s="75"/>
      <c r="B125" s="79" t="s">
        <v>194</v>
      </c>
      <c r="C125" s="80" t="s">
        <v>181</v>
      </c>
      <c r="D125" s="81" t="s">
        <v>34</v>
      </c>
      <c r="E125" s="82">
        <v>5.4340000000000002</v>
      </c>
      <c r="F125" s="83">
        <f t="shared" si="139"/>
        <v>5.4340000000000002</v>
      </c>
      <c r="G125" s="47"/>
      <c r="H125" s="48">
        <f t="shared" si="140"/>
        <v>0</v>
      </c>
      <c r="I125" s="48">
        <f t="shared" ref="I125:J125" si="144">G125*F125</f>
        <v>0</v>
      </c>
      <c r="J125" s="48">
        <f t="shared" si="144"/>
        <v>0</v>
      </c>
    </row>
    <row r="126" spans="1:10" ht="12.75" customHeight="1" x14ac:dyDescent="0.2">
      <c r="A126" s="84"/>
      <c r="B126" s="85" t="s">
        <v>195</v>
      </c>
      <c r="C126" s="86" t="s">
        <v>183</v>
      </c>
      <c r="D126" s="87" t="s">
        <v>34</v>
      </c>
      <c r="E126" s="88">
        <v>5.67</v>
      </c>
      <c r="F126" s="89">
        <f t="shared" si="139"/>
        <v>5.67</v>
      </c>
      <c r="G126" s="66"/>
      <c r="H126" s="67">
        <f t="shared" si="140"/>
        <v>0</v>
      </c>
      <c r="I126" s="67">
        <f t="shared" ref="I126:J126" si="145">G126*F126</f>
        <v>0</v>
      </c>
      <c r="J126" s="67">
        <f t="shared" si="145"/>
        <v>0</v>
      </c>
    </row>
    <row r="127" spans="1:10" ht="12.75" customHeight="1" x14ac:dyDescent="0.2">
      <c r="A127" s="75"/>
      <c r="B127" s="299" t="s">
        <v>196</v>
      </c>
      <c r="C127" s="281"/>
      <c r="D127" s="281"/>
      <c r="E127" s="282"/>
      <c r="F127" s="90" t="s">
        <v>31</v>
      </c>
      <c r="G127" s="77"/>
      <c r="H127" s="78"/>
      <c r="I127" s="78"/>
      <c r="J127" s="78"/>
    </row>
    <row r="128" spans="1:10" ht="12.75" customHeight="1" x14ac:dyDescent="0.2">
      <c r="A128" s="75"/>
      <c r="B128" s="79" t="s">
        <v>197</v>
      </c>
      <c r="C128" s="80" t="s">
        <v>198</v>
      </c>
      <c r="D128" s="81" t="s">
        <v>34</v>
      </c>
      <c r="E128" s="82">
        <v>6.3365</v>
      </c>
      <c r="F128" s="83">
        <f t="shared" ref="F128:F132" si="146">E128-E128*$F$3/100</f>
        <v>6.3365</v>
      </c>
      <c r="G128" s="47"/>
      <c r="H128" s="48">
        <f t="shared" ref="H128:H132" si="147">F128*$H$3</f>
        <v>0</v>
      </c>
      <c r="I128" s="48">
        <f t="shared" ref="I128:J128" si="148">G128*F128</f>
        <v>0</v>
      </c>
      <c r="J128" s="48">
        <f t="shared" si="148"/>
        <v>0</v>
      </c>
    </row>
    <row r="129" spans="1:25" ht="12.75" customHeight="1" x14ac:dyDescent="0.2">
      <c r="A129" s="75"/>
      <c r="B129" s="79" t="s">
        <v>199</v>
      </c>
      <c r="C129" s="80" t="s">
        <v>200</v>
      </c>
      <c r="D129" s="81" t="s">
        <v>34</v>
      </c>
      <c r="E129" s="82">
        <v>9.66</v>
      </c>
      <c r="F129" s="83">
        <f t="shared" si="146"/>
        <v>9.66</v>
      </c>
      <c r="G129" s="52"/>
      <c r="H129" s="53">
        <f t="shared" si="147"/>
        <v>0</v>
      </c>
      <c r="I129" s="53">
        <f t="shared" ref="I129:J129" si="149">G129*F129</f>
        <v>0</v>
      </c>
      <c r="J129" s="53">
        <f t="shared" si="149"/>
        <v>0</v>
      </c>
    </row>
    <row r="130" spans="1:25" ht="12.75" customHeight="1" x14ac:dyDescent="0.2">
      <c r="A130" s="75"/>
      <c r="B130" s="79" t="s">
        <v>201</v>
      </c>
      <c r="C130" s="80" t="s">
        <v>202</v>
      </c>
      <c r="D130" s="81" t="s">
        <v>34</v>
      </c>
      <c r="E130" s="82">
        <v>10.3385</v>
      </c>
      <c r="F130" s="83">
        <f t="shared" si="146"/>
        <v>10.3385</v>
      </c>
      <c r="G130" s="52"/>
      <c r="H130" s="53">
        <f t="shared" si="147"/>
        <v>0</v>
      </c>
      <c r="I130" s="53">
        <f t="shared" ref="I130:J130" si="150">G130*F130</f>
        <v>0</v>
      </c>
      <c r="J130" s="53">
        <f t="shared" si="150"/>
        <v>0</v>
      </c>
    </row>
    <row r="131" spans="1:25" ht="12.75" customHeight="1" x14ac:dyDescent="0.2">
      <c r="A131" s="75"/>
      <c r="B131" s="79" t="s">
        <v>203</v>
      </c>
      <c r="C131" s="80" t="s">
        <v>204</v>
      </c>
      <c r="D131" s="81" t="s">
        <v>34</v>
      </c>
      <c r="E131" s="82">
        <v>15.893000000000001</v>
      </c>
      <c r="F131" s="83">
        <f t="shared" si="146"/>
        <v>15.893000000000001</v>
      </c>
      <c r="G131" s="47"/>
      <c r="H131" s="48">
        <f t="shared" si="147"/>
        <v>0</v>
      </c>
      <c r="I131" s="48">
        <f t="shared" ref="I131:J131" si="151">G131*F131</f>
        <v>0</v>
      </c>
      <c r="J131" s="48">
        <f t="shared" si="151"/>
        <v>0</v>
      </c>
    </row>
    <row r="132" spans="1:25" ht="18.75" customHeight="1" x14ac:dyDescent="0.2">
      <c r="A132" s="84"/>
      <c r="B132" s="85" t="s">
        <v>205</v>
      </c>
      <c r="C132" s="86" t="s">
        <v>206</v>
      </c>
      <c r="D132" s="87" t="s">
        <v>34</v>
      </c>
      <c r="E132" s="88">
        <v>17.1235</v>
      </c>
      <c r="F132" s="89">
        <f t="shared" si="146"/>
        <v>17.1235</v>
      </c>
      <c r="G132" s="52"/>
      <c r="H132" s="53">
        <f t="shared" si="147"/>
        <v>0</v>
      </c>
      <c r="I132" s="53">
        <f t="shared" ref="I132:J132" si="152">G132*F132</f>
        <v>0</v>
      </c>
      <c r="J132" s="53">
        <f t="shared" si="152"/>
        <v>0</v>
      </c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</row>
    <row r="133" spans="1:25" ht="12.75" customHeight="1" x14ac:dyDescent="0.2">
      <c r="A133" s="75"/>
      <c r="B133" s="290" t="s">
        <v>196</v>
      </c>
      <c r="C133" s="281"/>
      <c r="D133" s="281"/>
      <c r="E133" s="282"/>
      <c r="F133" s="90" t="s">
        <v>102</v>
      </c>
      <c r="G133" s="7"/>
      <c r="H133" s="41"/>
      <c r="I133" s="42"/>
      <c r="J133" s="43"/>
    </row>
    <row r="134" spans="1:25" ht="54.75" customHeight="1" x14ac:dyDescent="0.2">
      <c r="A134" s="111"/>
      <c r="B134" s="100" t="s">
        <v>207</v>
      </c>
      <c r="C134" s="101" t="s">
        <v>198</v>
      </c>
      <c r="D134" s="101" t="s">
        <v>34</v>
      </c>
      <c r="E134" s="102">
        <v>4.04</v>
      </c>
      <c r="F134" s="103">
        <f>E134-E134*$F$3/100</f>
        <v>4.04</v>
      </c>
      <c r="G134" s="66"/>
      <c r="H134" s="67">
        <f>F134*$H$3</f>
        <v>0</v>
      </c>
      <c r="I134" s="67">
        <f t="shared" ref="I134:J134" si="153">G134*F134</f>
        <v>0</v>
      </c>
      <c r="J134" s="67">
        <f t="shared" si="153"/>
        <v>0</v>
      </c>
    </row>
    <row r="135" spans="1:25" ht="12.75" customHeight="1" x14ac:dyDescent="0.2">
      <c r="A135" s="75"/>
      <c r="B135" s="299" t="s">
        <v>208</v>
      </c>
      <c r="C135" s="281"/>
      <c r="D135" s="281"/>
      <c r="E135" s="282"/>
      <c r="F135" s="90" t="s">
        <v>31</v>
      </c>
      <c r="G135" s="77"/>
      <c r="H135" s="78"/>
      <c r="I135" s="78"/>
      <c r="J135" s="78"/>
    </row>
    <row r="136" spans="1:25" ht="12.75" customHeight="1" x14ac:dyDescent="0.2">
      <c r="A136" s="75"/>
      <c r="B136" s="104" t="s">
        <v>209</v>
      </c>
      <c r="C136" s="80" t="s">
        <v>210</v>
      </c>
      <c r="D136" s="81" t="s">
        <v>34</v>
      </c>
      <c r="E136" s="82">
        <v>6.0949999999999998</v>
      </c>
      <c r="F136" s="83">
        <f t="shared" ref="F136:F141" si="154">E136-E136*$F$3/100</f>
        <v>6.0949999999999998</v>
      </c>
      <c r="G136" s="47"/>
      <c r="H136" s="48">
        <f t="shared" ref="H136:H141" si="155">F136*$H$3</f>
        <v>0</v>
      </c>
      <c r="I136" s="48">
        <f t="shared" ref="I136:J136" si="156">G136*F136</f>
        <v>0</v>
      </c>
      <c r="J136" s="48">
        <f t="shared" si="156"/>
        <v>0</v>
      </c>
    </row>
    <row r="137" spans="1:25" ht="12.75" customHeight="1" x14ac:dyDescent="0.2">
      <c r="A137" s="75"/>
      <c r="B137" s="104" t="s">
        <v>211</v>
      </c>
      <c r="C137" s="80" t="s">
        <v>212</v>
      </c>
      <c r="D137" s="81" t="s">
        <v>34</v>
      </c>
      <c r="E137" s="82">
        <v>8.7974999999999994</v>
      </c>
      <c r="F137" s="83">
        <f t="shared" si="154"/>
        <v>8.7974999999999994</v>
      </c>
      <c r="G137" s="52"/>
      <c r="H137" s="53">
        <f t="shared" si="155"/>
        <v>0</v>
      </c>
      <c r="I137" s="53">
        <f t="shared" ref="I137:J137" si="157">G137*F137</f>
        <v>0</v>
      </c>
      <c r="J137" s="53">
        <f t="shared" si="157"/>
        <v>0</v>
      </c>
    </row>
    <row r="138" spans="1:25" ht="12.75" customHeight="1" x14ac:dyDescent="0.2">
      <c r="A138" s="75"/>
      <c r="B138" s="104" t="s">
        <v>213</v>
      </c>
      <c r="C138" s="80" t="s">
        <v>214</v>
      </c>
      <c r="D138" s="81" t="s">
        <v>34</v>
      </c>
      <c r="E138" s="82">
        <v>9.8440000000000012</v>
      </c>
      <c r="F138" s="83">
        <f t="shared" si="154"/>
        <v>9.8440000000000012</v>
      </c>
      <c r="G138" s="52"/>
      <c r="H138" s="53">
        <f t="shared" si="155"/>
        <v>0</v>
      </c>
      <c r="I138" s="53">
        <f t="shared" ref="I138:J138" si="158">G138*F138</f>
        <v>0</v>
      </c>
      <c r="J138" s="53">
        <f t="shared" si="158"/>
        <v>0</v>
      </c>
    </row>
    <row r="139" spans="1:25" ht="12.75" customHeight="1" x14ac:dyDescent="0.2">
      <c r="A139" s="75"/>
      <c r="B139" s="104" t="s">
        <v>215</v>
      </c>
      <c r="C139" s="80" t="s">
        <v>216</v>
      </c>
      <c r="D139" s="81" t="s">
        <v>34</v>
      </c>
      <c r="E139" s="82">
        <v>14.972999999999999</v>
      </c>
      <c r="F139" s="83">
        <f t="shared" si="154"/>
        <v>14.972999999999999</v>
      </c>
      <c r="G139" s="52"/>
      <c r="H139" s="53">
        <f t="shared" si="155"/>
        <v>0</v>
      </c>
      <c r="I139" s="53">
        <f t="shared" ref="I139:J139" si="159">G139*F139</f>
        <v>0</v>
      </c>
      <c r="J139" s="53">
        <f t="shared" si="159"/>
        <v>0</v>
      </c>
    </row>
    <row r="140" spans="1:25" ht="12.75" customHeight="1" x14ac:dyDescent="0.2">
      <c r="A140" s="75"/>
      <c r="B140" s="104" t="s">
        <v>217</v>
      </c>
      <c r="C140" s="80" t="s">
        <v>218</v>
      </c>
      <c r="D140" s="81" t="s">
        <v>34</v>
      </c>
      <c r="E140" s="82">
        <v>16.249500000000001</v>
      </c>
      <c r="F140" s="83">
        <f t="shared" si="154"/>
        <v>16.249500000000001</v>
      </c>
      <c r="G140" s="52"/>
      <c r="H140" s="53">
        <f t="shared" si="155"/>
        <v>0</v>
      </c>
      <c r="I140" s="53">
        <f t="shared" ref="I140:J140" si="160">G140*F140</f>
        <v>0</v>
      </c>
      <c r="J140" s="53">
        <f t="shared" si="160"/>
        <v>0</v>
      </c>
    </row>
    <row r="141" spans="1:25" ht="12.75" customHeight="1" x14ac:dyDescent="0.2">
      <c r="A141" s="84"/>
      <c r="B141" s="106" t="s">
        <v>219</v>
      </c>
      <c r="C141" s="86" t="s">
        <v>220</v>
      </c>
      <c r="D141" s="87" t="s">
        <v>34</v>
      </c>
      <c r="E141" s="88">
        <v>15.651499999999999</v>
      </c>
      <c r="F141" s="89">
        <f t="shared" si="154"/>
        <v>15.651499999999999</v>
      </c>
      <c r="G141" s="52"/>
      <c r="H141" s="53">
        <f t="shared" si="155"/>
        <v>0</v>
      </c>
      <c r="I141" s="53">
        <f t="shared" ref="I141:J141" si="161">G141*F141</f>
        <v>0</v>
      </c>
      <c r="J141" s="53">
        <f t="shared" si="161"/>
        <v>0</v>
      </c>
    </row>
    <row r="142" spans="1:25" ht="12.75" customHeight="1" x14ac:dyDescent="0.2">
      <c r="A142" s="75"/>
      <c r="B142" s="299" t="s">
        <v>208</v>
      </c>
      <c r="C142" s="281"/>
      <c r="D142" s="281"/>
      <c r="E142" s="282"/>
      <c r="F142" s="90" t="s">
        <v>102</v>
      </c>
      <c r="G142" s="7"/>
      <c r="H142" s="41"/>
      <c r="I142" s="42"/>
      <c r="J142" s="43"/>
    </row>
    <row r="143" spans="1:25" ht="12.75" customHeight="1" x14ac:dyDescent="0.2">
      <c r="A143" s="75"/>
      <c r="B143" s="79" t="s">
        <v>221</v>
      </c>
      <c r="C143" s="80" t="s">
        <v>210</v>
      </c>
      <c r="D143" s="81" t="s">
        <v>34</v>
      </c>
      <c r="E143" s="82">
        <v>3.87</v>
      </c>
      <c r="F143" s="83">
        <f t="shared" ref="F143:F146" si="162">E143-E143*$F$3/100</f>
        <v>3.87</v>
      </c>
      <c r="G143" s="52"/>
      <c r="H143" s="53">
        <f t="shared" ref="H143:H146" si="163">F143*$H$3</f>
        <v>0</v>
      </c>
      <c r="I143" s="53">
        <f t="shared" ref="I143:J143" si="164">G143*F143</f>
        <v>0</v>
      </c>
      <c r="J143" s="53">
        <f t="shared" si="164"/>
        <v>0</v>
      </c>
    </row>
    <row r="144" spans="1:25" ht="12.75" customHeight="1" x14ac:dyDescent="0.2">
      <c r="A144" s="75"/>
      <c r="B144" s="79" t="s">
        <v>222</v>
      </c>
      <c r="C144" s="80" t="s">
        <v>212</v>
      </c>
      <c r="D144" s="81" t="s">
        <v>34</v>
      </c>
      <c r="E144" s="82">
        <v>6.58</v>
      </c>
      <c r="F144" s="83">
        <f t="shared" si="162"/>
        <v>6.58</v>
      </c>
      <c r="G144" s="52"/>
      <c r="H144" s="53">
        <f t="shared" si="163"/>
        <v>0</v>
      </c>
      <c r="I144" s="53">
        <f t="shared" ref="I144:J144" si="165">G144*F144</f>
        <v>0</v>
      </c>
      <c r="J144" s="53">
        <f t="shared" si="165"/>
        <v>0</v>
      </c>
    </row>
    <row r="145" spans="1:10" ht="12.75" customHeight="1" x14ac:dyDescent="0.2">
      <c r="A145" s="75"/>
      <c r="B145" s="79" t="s">
        <v>223</v>
      </c>
      <c r="C145" s="80" t="s">
        <v>214</v>
      </c>
      <c r="D145" s="81" t="s">
        <v>34</v>
      </c>
      <c r="E145" s="82">
        <v>7.3</v>
      </c>
      <c r="F145" s="83">
        <f t="shared" si="162"/>
        <v>7.3</v>
      </c>
      <c r="G145" s="52"/>
      <c r="H145" s="53">
        <f t="shared" si="163"/>
        <v>0</v>
      </c>
      <c r="I145" s="53">
        <f t="shared" ref="I145:J145" si="166">G145*F145</f>
        <v>0</v>
      </c>
      <c r="J145" s="53">
        <f t="shared" si="166"/>
        <v>0</v>
      </c>
    </row>
    <row r="146" spans="1:10" ht="12.75" customHeight="1" x14ac:dyDescent="0.2">
      <c r="A146" s="84"/>
      <c r="B146" s="85" t="s">
        <v>224</v>
      </c>
      <c r="C146" s="86" t="s">
        <v>220</v>
      </c>
      <c r="D146" s="87" t="s">
        <v>34</v>
      </c>
      <c r="E146" s="88">
        <v>12.62</v>
      </c>
      <c r="F146" s="89">
        <f t="shared" si="162"/>
        <v>12.62</v>
      </c>
      <c r="G146" s="52"/>
      <c r="H146" s="53">
        <f t="shared" si="163"/>
        <v>0</v>
      </c>
      <c r="I146" s="53">
        <f t="shared" ref="I146:J146" si="167">G146*F146</f>
        <v>0</v>
      </c>
      <c r="J146" s="53">
        <f t="shared" si="167"/>
        <v>0</v>
      </c>
    </row>
    <row r="147" spans="1:10" ht="12.75" customHeight="1" x14ac:dyDescent="0.2">
      <c r="A147" s="75"/>
      <c r="B147" s="299" t="s">
        <v>225</v>
      </c>
      <c r="C147" s="281"/>
      <c r="D147" s="281"/>
      <c r="E147" s="282"/>
      <c r="F147" s="90" t="s">
        <v>31</v>
      </c>
      <c r="G147" s="7"/>
      <c r="H147" s="41"/>
      <c r="I147" s="42"/>
      <c r="J147" s="43"/>
    </row>
    <row r="148" spans="1:10" ht="12.75" customHeight="1" x14ac:dyDescent="0.2">
      <c r="A148" s="75"/>
      <c r="B148" s="79" t="s">
        <v>226</v>
      </c>
      <c r="C148" s="80" t="s">
        <v>227</v>
      </c>
      <c r="D148" s="81" t="s">
        <v>34</v>
      </c>
      <c r="E148" s="82">
        <v>5.6005000000000003</v>
      </c>
      <c r="F148" s="83">
        <f t="shared" ref="F148:F152" si="168">E148-E148*$F$3/100</f>
        <v>5.6005000000000003</v>
      </c>
      <c r="G148" s="52"/>
      <c r="H148" s="53">
        <f t="shared" ref="H148:H152" si="169">F148*$H$3</f>
        <v>0</v>
      </c>
      <c r="I148" s="53">
        <f t="shared" ref="I148:J148" si="170">G148*F148</f>
        <v>0</v>
      </c>
      <c r="J148" s="53">
        <f t="shared" si="170"/>
        <v>0</v>
      </c>
    </row>
    <row r="149" spans="1:10" ht="12.75" customHeight="1" x14ac:dyDescent="0.2">
      <c r="A149" s="75"/>
      <c r="B149" s="79" t="s">
        <v>228</v>
      </c>
      <c r="C149" s="80" t="s">
        <v>229</v>
      </c>
      <c r="D149" s="81" t="s">
        <v>34</v>
      </c>
      <c r="E149" s="82">
        <v>7.1414999999999997</v>
      </c>
      <c r="F149" s="83">
        <f t="shared" si="168"/>
        <v>7.1414999999999997</v>
      </c>
      <c r="G149" s="52"/>
      <c r="H149" s="53">
        <f t="shared" si="169"/>
        <v>0</v>
      </c>
      <c r="I149" s="53">
        <f t="shared" ref="I149:J149" si="171">G149*F149</f>
        <v>0</v>
      </c>
      <c r="J149" s="53">
        <f t="shared" si="171"/>
        <v>0</v>
      </c>
    </row>
    <row r="150" spans="1:10" ht="12.75" customHeight="1" x14ac:dyDescent="0.2">
      <c r="A150" s="75"/>
      <c r="B150" s="79" t="s">
        <v>230</v>
      </c>
      <c r="C150" s="80" t="s">
        <v>231</v>
      </c>
      <c r="D150" s="81" t="s">
        <v>34</v>
      </c>
      <c r="E150" s="82">
        <v>8.8665000000000003</v>
      </c>
      <c r="F150" s="83">
        <f t="shared" si="168"/>
        <v>8.8665000000000003</v>
      </c>
      <c r="G150" s="52"/>
      <c r="H150" s="53">
        <f t="shared" si="169"/>
        <v>0</v>
      </c>
      <c r="I150" s="53">
        <f t="shared" ref="I150:J150" si="172">G150*F150</f>
        <v>0</v>
      </c>
      <c r="J150" s="53">
        <f t="shared" si="172"/>
        <v>0</v>
      </c>
    </row>
    <row r="151" spans="1:10" ht="12.75" customHeight="1" x14ac:dyDescent="0.2">
      <c r="A151" s="75"/>
      <c r="B151" s="79" t="s">
        <v>232</v>
      </c>
      <c r="C151" s="80" t="s">
        <v>233</v>
      </c>
      <c r="D151" s="81" t="s">
        <v>34</v>
      </c>
      <c r="E151" s="82">
        <v>10.579999999999998</v>
      </c>
      <c r="F151" s="83">
        <f t="shared" si="168"/>
        <v>10.579999999999998</v>
      </c>
      <c r="G151" s="52"/>
      <c r="H151" s="53">
        <f t="shared" si="169"/>
        <v>0</v>
      </c>
      <c r="I151" s="53">
        <f t="shared" ref="I151:J151" si="173">G151*F151</f>
        <v>0</v>
      </c>
      <c r="J151" s="53">
        <f t="shared" si="173"/>
        <v>0</v>
      </c>
    </row>
    <row r="152" spans="1:10" ht="12.75" customHeight="1" x14ac:dyDescent="0.2">
      <c r="A152" s="84"/>
      <c r="B152" s="85" t="s">
        <v>234</v>
      </c>
      <c r="C152" s="86" t="s">
        <v>235</v>
      </c>
      <c r="D152" s="87" t="s">
        <v>34</v>
      </c>
      <c r="E152" s="88">
        <v>13.3285</v>
      </c>
      <c r="F152" s="89">
        <f t="shared" si="168"/>
        <v>13.3285</v>
      </c>
      <c r="G152" s="52"/>
      <c r="H152" s="53">
        <f t="shared" si="169"/>
        <v>0</v>
      </c>
      <c r="I152" s="53">
        <f t="shared" ref="I152:J152" si="174">G152*F152</f>
        <v>0</v>
      </c>
      <c r="J152" s="53">
        <f t="shared" si="174"/>
        <v>0</v>
      </c>
    </row>
    <row r="153" spans="1:10" ht="12.75" customHeight="1" x14ac:dyDescent="0.2">
      <c r="A153" s="75"/>
      <c r="B153" s="299" t="s">
        <v>225</v>
      </c>
      <c r="C153" s="281"/>
      <c r="D153" s="281"/>
      <c r="E153" s="282"/>
      <c r="F153" s="90" t="s">
        <v>102</v>
      </c>
      <c r="G153" s="7"/>
      <c r="H153" s="41"/>
      <c r="I153" s="42"/>
      <c r="J153" s="43"/>
    </row>
    <row r="154" spans="1:10" ht="12.75" customHeight="1" x14ac:dyDescent="0.2">
      <c r="A154" s="75"/>
      <c r="B154" s="79" t="s">
        <v>236</v>
      </c>
      <c r="C154" s="80" t="s">
        <v>227</v>
      </c>
      <c r="D154" s="81" t="s">
        <v>34</v>
      </c>
      <c r="E154" s="82">
        <v>3.41</v>
      </c>
      <c r="F154" s="83">
        <f t="shared" ref="F154:F156" si="175">E154-E154*$F$3/100</f>
        <v>3.41</v>
      </c>
      <c r="G154" s="52"/>
      <c r="H154" s="53">
        <f t="shared" ref="H154:H156" si="176">F154*$H$3</f>
        <v>0</v>
      </c>
      <c r="I154" s="53">
        <f t="shared" ref="I154:J154" si="177">G154*F154</f>
        <v>0</v>
      </c>
      <c r="J154" s="53">
        <f t="shared" si="177"/>
        <v>0</v>
      </c>
    </row>
    <row r="155" spans="1:10" ht="12.75" customHeight="1" x14ac:dyDescent="0.2">
      <c r="A155" s="75"/>
      <c r="B155" s="79" t="s">
        <v>237</v>
      </c>
      <c r="C155" s="80" t="s">
        <v>231</v>
      </c>
      <c r="D155" s="81" t="s">
        <v>34</v>
      </c>
      <c r="E155" s="82">
        <v>6.2</v>
      </c>
      <c r="F155" s="83">
        <f t="shared" si="175"/>
        <v>6.2</v>
      </c>
      <c r="G155" s="52"/>
      <c r="H155" s="53">
        <f t="shared" si="176"/>
        <v>0</v>
      </c>
      <c r="I155" s="53">
        <f t="shared" ref="I155:J155" si="178">G155*F155</f>
        <v>0</v>
      </c>
      <c r="J155" s="53">
        <f t="shared" si="178"/>
        <v>0</v>
      </c>
    </row>
    <row r="156" spans="1:10" ht="12.75" customHeight="1" x14ac:dyDescent="0.2">
      <c r="A156" s="84"/>
      <c r="B156" s="85" t="s">
        <v>238</v>
      </c>
      <c r="C156" s="86" t="s">
        <v>235</v>
      </c>
      <c r="D156" s="87" t="s">
        <v>34</v>
      </c>
      <c r="E156" s="88">
        <v>11.08</v>
      </c>
      <c r="F156" s="89">
        <f t="shared" si="175"/>
        <v>11.08</v>
      </c>
      <c r="G156" s="52"/>
      <c r="H156" s="53">
        <f t="shared" si="176"/>
        <v>0</v>
      </c>
      <c r="I156" s="53">
        <f t="shared" ref="I156:J156" si="179">G156*F156</f>
        <v>0</v>
      </c>
      <c r="J156" s="53">
        <f t="shared" si="179"/>
        <v>0</v>
      </c>
    </row>
    <row r="157" spans="1:10" ht="12.75" customHeight="1" x14ac:dyDescent="0.2">
      <c r="A157" s="75"/>
      <c r="B157" s="299" t="s">
        <v>239</v>
      </c>
      <c r="C157" s="281"/>
      <c r="D157" s="281"/>
      <c r="E157" s="282"/>
      <c r="F157" s="90" t="s">
        <v>31</v>
      </c>
      <c r="G157" s="7"/>
      <c r="H157" s="41"/>
      <c r="I157" s="42"/>
      <c r="J157" s="43"/>
    </row>
    <row r="158" spans="1:10" ht="12.75" customHeight="1" x14ac:dyDescent="0.2">
      <c r="A158" s="75"/>
      <c r="B158" s="79" t="s">
        <v>240</v>
      </c>
      <c r="C158" s="80" t="s">
        <v>241</v>
      </c>
      <c r="D158" s="81" t="s">
        <v>34</v>
      </c>
      <c r="E158" s="82">
        <v>6.4055</v>
      </c>
      <c r="F158" s="83">
        <f t="shared" ref="F158:F160" si="180">E158-E158*$F$3/100</f>
        <v>6.4055</v>
      </c>
      <c r="G158" s="52"/>
      <c r="H158" s="53">
        <f t="shared" ref="H158:H160" si="181">F158*$H$3</f>
        <v>0</v>
      </c>
      <c r="I158" s="53">
        <f t="shared" ref="I158:J158" si="182">G158*F158</f>
        <v>0</v>
      </c>
      <c r="J158" s="53">
        <f t="shared" si="182"/>
        <v>0</v>
      </c>
    </row>
    <row r="159" spans="1:10" ht="12.75" customHeight="1" x14ac:dyDescent="0.2">
      <c r="A159" s="75"/>
      <c r="B159" s="79" t="s">
        <v>242</v>
      </c>
      <c r="C159" s="80" t="s">
        <v>243</v>
      </c>
      <c r="D159" s="81" t="s">
        <v>34</v>
      </c>
      <c r="E159" s="82">
        <v>8.3375000000000004</v>
      </c>
      <c r="F159" s="83">
        <f t="shared" si="180"/>
        <v>8.3375000000000004</v>
      </c>
      <c r="G159" s="52"/>
      <c r="H159" s="53">
        <f t="shared" si="181"/>
        <v>0</v>
      </c>
      <c r="I159" s="53">
        <f t="shared" ref="I159:J159" si="183">G159*F159</f>
        <v>0</v>
      </c>
      <c r="J159" s="53">
        <f t="shared" si="183"/>
        <v>0</v>
      </c>
    </row>
    <row r="160" spans="1:10" ht="18" customHeight="1" x14ac:dyDescent="0.2">
      <c r="A160" s="84"/>
      <c r="B160" s="85" t="s">
        <v>244</v>
      </c>
      <c r="C160" s="86" t="s">
        <v>245</v>
      </c>
      <c r="D160" s="87" t="s">
        <v>34</v>
      </c>
      <c r="E160" s="88">
        <v>14.294499999999999</v>
      </c>
      <c r="F160" s="89">
        <f t="shared" si="180"/>
        <v>14.294499999999999</v>
      </c>
      <c r="G160" s="52"/>
      <c r="H160" s="53">
        <f t="shared" si="181"/>
        <v>0</v>
      </c>
      <c r="I160" s="53">
        <f t="shared" ref="I160:J160" si="184">G160*F160</f>
        <v>0</v>
      </c>
      <c r="J160" s="53">
        <f t="shared" si="184"/>
        <v>0</v>
      </c>
    </row>
    <row r="161" spans="1:10" ht="12.75" customHeight="1" x14ac:dyDescent="0.2">
      <c r="A161" s="75"/>
      <c r="B161" s="299" t="s">
        <v>246</v>
      </c>
      <c r="C161" s="281"/>
      <c r="D161" s="281"/>
      <c r="E161" s="282"/>
      <c r="F161" s="90" t="s">
        <v>31</v>
      </c>
      <c r="G161" s="7"/>
      <c r="H161" s="41"/>
      <c r="I161" s="42"/>
      <c r="J161" s="43"/>
    </row>
    <row r="162" spans="1:10" ht="12.75" customHeight="1" x14ac:dyDescent="0.2">
      <c r="A162" s="75"/>
      <c r="B162" s="79" t="s">
        <v>247</v>
      </c>
      <c r="C162" s="80" t="s">
        <v>248</v>
      </c>
      <c r="D162" s="81" t="s">
        <v>34</v>
      </c>
      <c r="E162" s="82">
        <v>2.1045000000000003</v>
      </c>
      <c r="F162" s="83">
        <f t="shared" ref="F162:F164" si="185">E162-E162*$F$3/100</f>
        <v>2.1045000000000003</v>
      </c>
      <c r="G162" s="52"/>
      <c r="H162" s="53">
        <f t="shared" ref="H162:H164" si="186">F162*$H$3</f>
        <v>0</v>
      </c>
      <c r="I162" s="53">
        <f t="shared" ref="I162:J162" si="187">G162*F162</f>
        <v>0</v>
      </c>
      <c r="J162" s="53">
        <f t="shared" si="187"/>
        <v>0</v>
      </c>
    </row>
    <row r="163" spans="1:10" ht="12.75" customHeight="1" x14ac:dyDescent="0.2">
      <c r="A163" s="75"/>
      <c r="B163" s="79" t="s">
        <v>249</v>
      </c>
      <c r="C163" s="80" t="s">
        <v>250</v>
      </c>
      <c r="D163" s="81" t="s">
        <v>34</v>
      </c>
      <c r="E163" s="82">
        <v>3.6340000000000003</v>
      </c>
      <c r="F163" s="83">
        <f t="shared" si="185"/>
        <v>3.6340000000000003</v>
      </c>
      <c r="G163" s="52"/>
      <c r="H163" s="53">
        <f t="shared" si="186"/>
        <v>0</v>
      </c>
      <c r="I163" s="53">
        <f t="shared" ref="I163:J163" si="188">G163*F163</f>
        <v>0</v>
      </c>
      <c r="J163" s="53">
        <f t="shared" si="188"/>
        <v>0</v>
      </c>
    </row>
    <row r="164" spans="1:10" ht="12.75" customHeight="1" x14ac:dyDescent="0.2">
      <c r="A164" s="84"/>
      <c r="B164" s="85" t="s">
        <v>251</v>
      </c>
      <c r="C164" s="86" t="s">
        <v>252</v>
      </c>
      <c r="D164" s="87" t="s">
        <v>34</v>
      </c>
      <c r="E164" s="88">
        <v>4.4275000000000002</v>
      </c>
      <c r="F164" s="89">
        <f t="shared" si="185"/>
        <v>4.4275000000000002</v>
      </c>
      <c r="G164" s="52"/>
      <c r="H164" s="67">
        <f t="shared" si="186"/>
        <v>0</v>
      </c>
      <c r="I164" s="67">
        <f t="shared" ref="I164:J164" si="189">G164*F164</f>
        <v>0</v>
      </c>
      <c r="J164" s="67">
        <f t="shared" si="189"/>
        <v>0</v>
      </c>
    </row>
    <row r="165" spans="1:10" ht="12.75" customHeight="1" x14ac:dyDescent="0.2">
      <c r="A165" s="75"/>
      <c r="B165" s="303" t="s">
        <v>253</v>
      </c>
      <c r="C165" s="281"/>
      <c r="D165" s="281"/>
      <c r="E165" s="282"/>
      <c r="F165" s="112"/>
      <c r="G165" s="7"/>
      <c r="H165" s="78"/>
      <c r="I165" s="78"/>
      <c r="J165" s="78"/>
    </row>
    <row r="166" spans="1:10" ht="48.75" customHeight="1" x14ac:dyDescent="0.2">
      <c r="A166" s="84"/>
      <c r="B166" s="100" t="s">
        <v>254</v>
      </c>
      <c r="C166" s="101" t="s">
        <v>255</v>
      </c>
      <c r="D166" s="101" t="s">
        <v>34</v>
      </c>
      <c r="E166" s="102">
        <v>16.05</v>
      </c>
      <c r="F166" s="103">
        <f>E166-E166*$F$3/100</f>
        <v>16.05</v>
      </c>
      <c r="G166" s="113"/>
      <c r="H166" s="48">
        <f>F166*$H$3</f>
        <v>0</v>
      </c>
      <c r="I166" s="48">
        <f t="shared" ref="I166:J166" si="190">G166*F166</f>
        <v>0</v>
      </c>
      <c r="J166" s="48">
        <f t="shared" si="190"/>
        <v>0</v>
      </c>
    </row>
    <row r="167" spans="1:10" ht="27" customHeight="1" x14ac:dyDescent="0.2">
      <c r="A167" s="75"/>
      <c r="B167" s="280" t="s">
        <v>256</v>
      </c>
      <c r="C167" s="281"/>
      <c r="D167" s="281"/>
      <c r="E167" s="282"/>
      <c r="F167" s="112" t="s">
        <v>257</v>
      </c>
      <c r="G167" s="7"/>
      <c r="H167" s="41"/>
      <c r="I167" s="42"/>
      <c r="J167" s="43"/>
    </row>
    <row r="168" spans="1:10" ht="15" customHeight="1" x14ac:dyDescent="0.2">
      <c r="A168" s="84"/>
      <c r="B168" s="100" t="s">
        <v>258</v>
      </c>
      <c r="C168" s="101" t="s">
        <v>259</v>
      </c>
      <c r="D168" s="101" t="s">
        <v>34</v>
      </c>
      <c r="E168" s="102">
        <v>14.8</v>
      </c>
      <c r="F168" s="103">
        <f>E168-E168*$F$3/100</f>
        <v>14.8</v>
      </c>
      <c r="G168" s="52"/>
      <c r="H168" s="53">
        <f>F168*$H$3</f>
        <v>0</v>
      </c>
      <c r="I168" s="53">
        <f t="shared" ref="I168:J168" si="191">G168*F168</f>
        <v>0</v>
      </c>
      <c r="J168" s="53">
        <f t="shared" si="191"/>
        <v>0</v>
      </c>
    </row>
    <row r="169" spans="1:10" ht="12.75" customHeight="1" x14ac:dyDescent="0.2">
      <c r="A169" s="75"/>
      <c r="B169" s="299" t="s">
        <v>256</v>
      </c>
      <c r="C169" s="281"/>
      <c r="D169" s="281"/>
      <c r="E169" s="282"/>
      <c r="F169" s="90" t="s">
        <v>260</v>
      </c>
      <c r="G169" s="7"/>
      <c r="H169" s="41"/>
      <c r="I169" s="42"/>
      <c r="J169" s="43"/>
    </row>
    <row r="170" spans="1:10" ht="12.75" customHeight="1" x14ac:dyDescent="0.2">
      <c r="A170" s="75"/>
      <c r="B170" s="79" t="s">
        <v>261</v>
      </c>
      <c r="C170" s="80" t="s">
        <v>259</v>
      </c>
      <c r="D170" s="81" t="s">
        <v>34</v>
      </c>
      <c r="E170" s="99">
        <v>11.247</v>
      </c>
      <c r="F170" s="83">
        <f t="shared" ref="F170:F173" si="192">E170-E170*$F$3/100</f>
        <v>11.247</v>
      </c>
      <c r="G170" s="52"/>
      <c r="H170" s="53">
        <f t="shared" ref="H170:H173" si="193">F170*$H$3</f>
        <v>0</v>
      </c>
      <c r="I170" s="53">
        <f t="shared" ref="I170:J170" si="194">G170*F170</f>
        <v>0</v>
      </c>
      <c r="J170" s="53">
        <f t="shared" si="194"/>
        <v>0</v>
      </c>
    </row>
    <row r="171" spans="1:10" ht="14.25" customHeight="1" x14ac:dyDescent="0.2">
      <c r="A171" s="75"/>
      <c r="B171" s="79" t="s">
        <v>262</v>
      </c>
      <c r="C171" s="80" t="s">
        <v>263</v>
      </c>
      <c r="D171" s="81" t="s">
        <v>34</v>
      </c>
      <c r="E171" s="99">
        <v>22.022499999999997</v>
      </c>
      <c r="F171" s="83">
        <f t="shared" si="192"/>
        <v>22.022499999999997</v>
      </c>
      <c r="G171" s="52"/>
      <c r="H171" s="53">
        <f t="shared" si="193"/>
        <v>0</v>
      </c>
      <c r="I171" s="53">
        <f t="shared" ref="I171:J171" si="195">G171*F171</f>
        <v>0</v>
      </c>
      <c r="J171" s="53">
        <f t="shared" si="195"/>
        <v>0</v>
      </c>
    </row>
    <row r="172" spans="1:10" ht="15.75" customHeight="1" x14ac:dyDescent="0.2">
      <c r="A172" s="75"/>
      <c r="B172" s="79" t="s">
        <v>264</v>
      </c>
      <c r="C172" s="80" t="s">
        <v>265</v>
      </c>
      <c r="D172" s="81" t="s">
        <v>34</v>
      </c>
      <c r="E172" s="99">
        <v>11.362000000000002</v>
      </c>
      <c r="F172" s="83">
        <f t="shared" si="192"/>
        <v>11.362000000000002</v>
      </c>
      <c r="G172" s="52"/>
      <c r="H172" s="53">
        <f t="shared" si="193"/>
        <v>0</v>
      </c>
      <c r="I172" s="53">
        <f t="shared" ref="I172:J172" si="196">G172*F172</f>
        <v>0</v>
      </c>
      <c r="J172" s="53">
        <f t="shared" si="196"/>
        <v>0</v>
      </c>
    </row>
    <row r="173" spans="1:10" ht="12.75" customHeight="1" x14ac:dyDescent="0.2">
      <c r="A173" s="84"/>
      <c r="B173" s="85" t="s">
        <v>266</v>
      </c>
      <c r="C173" s="86" t="s">
        <v>267</v>
      </c>
      <c r="D173" s="87" t="s">
        <v>34</v>
      </c>
      <c r="E173" s="102">
        <v>22.137499999999999</v>
      </c>
      <c r="F173" s="89">
        <f t="shared" si="192"/>
        <v>22.137499999999999</v>
      </c>
      <c r="G173" s="52"/>
      <c r="H173" s="53">
        <f t="shared" si="193"/>
        <v>0</v>
      </c>
      <c r="I173" s="53">
        <f t="shared" ref="I173:J173" si="197">G173*F173</f>
        <v>0</v>
      </c>
      <c r="J173" s="53">
        <f t="shared" si="197"/>
        <v>0</v>
      </c>
    </row>
    <row r="174" spans="1:10" ht="17.25" customHeight="1" x14ac:dyDescent="0.2">
      <c r="A174" s="75"/>
      <c r="B174" s="299" t="s">
        <v>268</v>
      </c>
      <c r="C174" s="281"/>
      <c r="D174" s="281"/>
      <c r="E174" s="282"/>
      <c r="F174" s="90" t="s">
        <v>260</v>
      </c>
      <c r="G174" s="7"/>
      <c r="H174" s="41"/>
      <c r="I174" s="42"/>
      <c r="J174" s="43"/>
    </row>
    <row r="175" spans="1:10" ht="24.75" customHeight="1" x14ac:dyDescent="0.2">
      <c r="A175" s="75"/>
      <c r="B175" s="114" t="s">
        <v>269</v>
      </c>
      <c r="C175" s="98" t="s">
        <v>259</v>
      </c>
      <c r="D175" s="98" t="s">
        <v>34</v>
      </c>
      <c r="E175" s="99">
        <v>20.87</v>
      </c>
      <c r="F175" s="92">
        <f t="shared" ref="F175:F176" si="198">E175-E175*$F$3/100</f>
        <v>20.87</v>
      </c>
      <c r="G175" s="52"/>
      <c r="H175" s="53">
        <f t="shared" ref="H175:H176" si="199">F175*$H$3</f>
        <v>0</v>
      </c>
      <c r="I175" s="53">
        <f t="shared" ref="I175:J175" si="200">G175*F175</f>
        <v>0</v>
      </c>
      <c r="J175" s="53">
        <f t="shared" si="200"/>
        <v>0</v>
      </c>
    </row>
    <row r="176" spans="1:10" ht="30.75" customHeight="1" x14ac:dyDescent="0.2">
      <c r="A176" s="84"/>
      <c r="B176" s="100" t="s">
        <v>270</v>
      </c>
      <c r="C176" s="101" t="s">
        <v>265</v>
      </c>
      <c r="D176" s="101" t="s">
        <v>34</v>
      </c>
      <c r="E176" s="102">
        <v>24.43</v>
      </c>
      <c r="F176" s="103">
        <f t="shared" si="198"/>
        <v>24.43</v>
      </c>
      <c r="G176" s="52"/>
      <c r="H176" s="53">
        <f t="shared" si="199"/>
        <v>0</v>
      </c>
      <c r="I176" s="53">
        <f t="shared" ref="I176:J176" si="201">G176*F176</f>
        <v>0</v>
      </c>
      <c r="J176" s="53">
        <f t="shared" si="201"/>
        <v>0</v>
      </c>
    </row>
    <row r="177" spans="1:10" ht="12.75" customHeight="1" x14ac:dyDescent="0.2">
      <c r="A177" s="75"/>
      <c r="B177" s="290" t="s">
        <v>271</v>
      </c>
      <c r="C177" s="281"/>
      <c r="D177" s="281"/>
      <c r="E177" s="282"/>
      <c r="F177" s="90" t="s">
        <v>31</v>
      </c>
      <c r="G177" s="7"/>
      <c r="H177" s="41"/>
      <c r="I177" s="42"/>
      <c r="J177" s="43"/>
    </row>
    <row r="178" spans="1:10" ht="41.25" customHeight="1" x14ac:dyDescent="0.2">
      <c r="A178" s="84"/>
      <c r="B178" s="101">
        <v>601234</v>
      </c>
      <c r="C178" s="115" t="s">
        <v>272</v>
      </c>
      <c r="D178" s="101" t="s">
        <v>273</v>
      </c>
      <c r="E178" s="102">
        <v>3.71</v>
      </c>
      <c r="F178" s="103">
        <f>E178-E178*$F$3/100</f>
        <v>3.71</v>
      </c>
      <c r="G178" s="66"/>
      <c r="H178" s="67">
        <f>F178*$H$3</f>
        <v>0</v>
      </c>
      <c r="I178" s="67">
        <f t="shared" ref="I178:J178" si="202">G178*F178</f>
        <v>0</v>
      </c>
      <c r="J178" s="67">
        <f t="shared" si="202"/>
        <v>0</v>
      </c>
    </row>
    <row r="179" spans="1:10" ht="19.5" customHeight="1" x14ac:dyDescent="0.2">
      <c r="A179" s="75"/>
      <c r="B179" s="280" t="s">
        <v>274</v>
      </c>
      <c r="C179" s="281"/>
      <c r="D179" s="281"/>
      <c r="E179" s="282"/>
      <c r="F179" s="97" t="s">
        <v>31</v>
      </c>
      <c r="G179" s="77"/>
      <c r="H179" s="78"/>
      <c r="I179" s="78"/>
      <c r="J179" s="78"/>
    </row>
    <row r="180" spans="1:10" ht="39" customHeight="1" x14ac:dyDescent="0.2">
      <c r="A180" s="84"/>
      <c r="B180" s="101">
        <v>601500</v>
      </c>
      <c r="C180" s="101" t="s">
        <v>275</v>
      </c>
      <c r="D180" s="101" t="s">
        <v>34</v>
      </c>
      <c r="E180" s="102">
        <v>3.51</v>
      </c>
      <c r="F180" s="103">
        <f>E180-E180*$F$3/100</f>
        <v>3.51</v>
      </c>
      <c r="G180" s="47"/>
      <c r="H180" s="48">
        <f>F180*$H$3</f>
        <v>0</v>
      </c>
      <c r="I180" s="48">
        <f t="shared" ref="I180:J180" si="203">G180*F180</f>
        <v>0</v>
      </c>
      <c r="J180" s="48">
        <f t="shared" si="203"/>
        <v>0</v>
      </c>
    </row>
    <row r="181" spans="1:10" ht="19.5" customHeight="1" x14ac:dyDescent="0.2">
      <c r="A181" s="75"/>
      <c r="B181" s="299" t="s">
        <v>276</v>
      </c>
      <c r="C181" s="281"/>
      <c r="D181" s="281"/>
      <c r="E181" s="282"/>
      <c r="F181" s="90" t="s">
        <v>31</v>
      </c>
      <c r="G181" s="7"/>
      <c r="H181" s="41"/>
      <c r="I181" s="42"/>
      <c r="J181" s="43"/>
    </row>
    <row r="182" spans="1:10" ht="12.75" customHeight="1" x14ac:dyDescent="0.2">
      <c r="A182" s="75"/>
      <c r="B182" s="81">
        <v>601622</v>
      </c>
      <c r="C182" s="81" t="s">
        <v>277</v>
      </c>
      <c r="D182" s="81" t="s">
        <v>34</v>
      </c>
      <c r="E182" s="82">
        <v>5.7154999999999996</v>
      </c>
      <c r="F182" s="83">
        <f t="shared" ref="F182:F185" si="204">E182-E182*$F$3/100</f>
        <v>5.7154999999999996</v>
      </c>
      <c r="G182" s="52"/>
      <c r="H182" s="53">
        <f t="shared" ref="H182:H185" si="205">F182*$H$3</f>
        <v>0</v>
      </c>
      <c r="I182" s="53">
        <f t="shared" ref="I182:J182" si="206">G182*F182</f>
        <v>0</v>
      </c>
      <c r="J182" s="53">
        <f t="shared" si="206"/>
        <v>0</v>
      </c>
    </row>
    <row r="183" spans="1:10" ht="12.75" customHeight="1" x14ac:dyDescent="0.2">
      <c r="A183" s="75"/>
      <c r="B183" s="81">
        <v>601626</v>
      </c>
      <c r="C183" s="81" t="s">
        <v>278</v>
      </c>
      <c r="D183" s="81" t="s">
        <v>34</v>
      </c>
      <c r="E183" s="82">
        <v>4.97</v>
      </c>
      <c r="F183" s="83">
        <f t="shared" si="204"/>
        <v>4.97</v>
      </c>
      <c r="G183" s="52"/>
      <c r="H183" s="53">
        <f t="shared" si="205"/>
        <v>0</v>
      </c>
      <c r="I183" s="53">
        <f t="shared" ref="I183:J183" si="207">G183*F183</f>
        <v>0</v>
      </c>
      <c r="J183" s="53">
        <f t="shared" si="207"/>
        <v>0</v>
      </c>
    </row>
    <row r="184" spans="1:10" ht="12.75" customHeight="1" x14ac:dyDescent="0.2">
      <c r="A184" s="75"/>
      <c r="B184" s="81">
        <v>602028</v>
      </c>
      <c r="C184" s="81" t="s">
        <v>279</v>
      </c>
      <c r="D184" s="81" t="s">
        <v>34</v>
      </c>
      <c r="E184" s="82">
        <v>5.5084999999999997</v>
      </c>
      <c r="F184" s="83">
        <f t="shared" si="204"/>
        <v>5.5084999999999997</v>
      </c>
      <c r="G184" s="52"/>
      <c r="H184" s="53">
        <f t="shared" si="205"/>
        <v>0</v>
      </c>
      <c r="I184" s="53">
        <f t="shared" ref="I184:J184" si="208">G184*F184</f>
        <v>0</v>
      </c>
      <c r="J184" s="53">
        <f t="shared" si="208"/>
        <v>0</v>
      </c>
    </row>
    <row r="185" spans="1:10" ht="12.75" customHeight="1" x14ac:dyDescent="0.2">
      <c r="A185" s="84"/>
      <c r="B185" s="87">
        <v>602029</v>
      </c>
      <c r="C185" s="87" t="s">
        <v>280</v>
      </c>
      <c r="D185" s="87" t="s">
        <v>34</v>
      </c>
      <c r="E185" s="88">
        <v>4.79</v>
      </c>
      <c r="F185" s="89">
        <f t="shared" si="204"/>
        <v>4.79</v>
      </c>
      <c r="G185" s="52"/>
      <c r="H185" s="53">
        <f t="shared" si="205"/>
        <v>0</v>
      </c>
      <c r="I185" s="53">
        <f t="shared" ref="I185:J185" si="209">G185*F185</f>
        <v>0</v>
      </c>
      <c r="J185" s="53">
        <f t="shared" si="209"/>
        <v>0</v>
      </c>
    </row>
    <row r="186" spans="1:10" ht="12.75" customHeight="1" x14ac:dyDescent="0.2">
      <c r="A186" s="75"/>
      <c r="B186" s="299" t="s">
        <v>281</v>
      </c>
      <c r="C186" s="281"/>
      <c r="D186" s="281"/>
      <c r="E186" s="302"/>
      <c r="F186" s="90" t="s">
        <v>282</v>
      </c>
      <c r="G186" s="7"/>
      <c r="H186" s="41"/>
      <c r="I186" s="42"/>
      <c r="J186" s="43"/>
    </row>
    <row r="187" spans="1:10" ht="12.75" customHeight="1" x14ac:dyDescent="0.2">
      <c r="A187" s="75"/>
      <c r="B187" s="80">
        <v>30011</v>
      </c>
      <c r="C187" s="80" t="s">
        <v>283</v>
      </c>
      <c r="D187" s="81" t="s">
        <v>34</v>
      </c>
      <c r="E187" s="82">
        <v>1.254</v>
      </c>
      <c r="F187" s="83">
        <f t="shared" ref="F187:F190" si="210">E187-E187*$F$3/100</f>
        <v>1.254</v>
      </c>
      <c r="G187" s="52"/>
      <c r="H187" s="53">
        <f t="shared" ref="H187:H190" si="211">F187*$H$3</f>
        <v>0</v>
      </c>
      <c r="I187" s="53">
        <f t="shared" ref="I187:J187" si="212">G187*F187</f>
        <v>0</v>
      </c>
      <c r="J187" s="53">
        <f t="shared" si="212"/>
        <v>0</v>
      </c>
    </row>
    <row r="188" spans="1:10" ht="12.75" customHeight="1" x14ac:dyDescent="0.2">
      <c r="A188" s="75"/>
      <c r="B188" s="80">
        <v>30021</v>
      </c>
      <c r="C188" s="80" t="s">
        <v>284</v>
      </c>
      <c r="D188" s="81" t="s">
        <v>34</v>
      </c>
      <c r="E188" s="82">
        <v>1.4630000000000001</v>
      </c>
      <c r="F188" s="83">
        <f t="shared" si="210"/>
        <v>1.4630000000000001</v>
      </c>
      <c r="G188" s="52"/>
      <c r="H188" s="53">
        <f t="shared" si="211"/>
        <v>0</v>
      </c>
      <c r="I188" s="53">
        <f t="shared" ref="I188:J188" si="213">G188*F188</f>
        <v>0</v>
      </c>
      <c r="J188" s="53">
        <f t="shared" si="213"/>
        <v>0</v>
      </c>
    </row>
    <row r="189" spans="1:10" ht="14.25" customHeight="1" x14ac:dyDescent="0.2">
      <c r="A189" s="116"/>
      <c r="B189" s="80">
        <v>30031</v>
      </c>
      <c r="C189" s="80" t="s">
        <v>285</v>
      </c>
      <c r="D189" s="81" t="s">
        <v>34</v>
      </c>
      <c r="E189" s="82">
        <v>1.837</v>
      </c>
      <c r="F189" s="83">
        <f t="shared" si="210"/>
        <v>1.837</v>
      </c>
      <c r="G189" s="52"/>
      <c r="H189" s="53">
        <f t="shared" si="211"/>
        <v>0</v>
      </c>
      <c r="I189" s="53">
        <f t="shared" ref="I189:J189" si="214">G189*F189</f>
        <v>0</v>
      </c>
      <c r="J189" s="53">
        <f t="shared" si="214"/>
        <v>0</v>
      </c>
    </row>
    <row r="190" spans="1:10" ht="12.75" customHeight="1" x14ac:dyDescent="0.2">
      <c r="A190" s="84"/>
      <c r="B190" s="86">
        <v>30041</v>
      </c>
      <c r="C190" s="86" t="s">
        <v>286</v>
      </c>
      <c r="D190" s="87" t="s">
        <v>34</v>
      </c>
      <c r="E190" s="88">
        <v>5.4119999999999999</v>
      </c>
      <c r="F190" s="89">
        <f t="shared" si="210"/>
        <v>5.4119999999999999</v>
      </c>
      <c r="G190" s="52"/>
      <c r="H190" s="53">
        <f t="shared" si="211"/>
        <v>0</v>
      </c>
      <c r="I190" s="53">
        <f t="shared" ref="I190:J190" si="215">G190*F190</f>
        <v>0</v>
      </c>
      <c r="J190" s="53">
        <f t="shared" si="215"/>
        <v>0</v>
      </c>
    </row>
    <row r="191" spans="1:10" ht="12.75" customHeight="1" x14ac:dyDescent="0.2">
      <c r="A191" s="75"/>
      <c r="B191" s="299" t="s">
        <v>281</v>
      </c>
      <c r="C191" s="281"/>
      <c r="D191" s="281"/>
      <c r="E191" s="282"/>
      <c r="F191" s="90" t="s">
        <v>149</v>
      </c>
      <c r="G191" s="7"/>
      <c r="H191" s="41"/>
      <c r="I191" s="42"/>
      <c r="J191" s="43"/>
    </row>
    <row r="192" spans="1:10" ht="18" customHeight="1" x14ac:dyDescent="0.2">
      <c r="A192" s="75"/>
      <c r="B192" s="98">
        <v>30012</v>
      </c>
      <c r="C192" s="98" t="s">
        <v>287</v>
      </c>
      <c r="D192" s="98" t="s">
        <v>34</v>
      </c>
      <c r="E192" s="99">
        <v>2.38</v>
      </c>
      <c r="F192" s="92">
        <f t="shared" ref="F192:F193" si="216">E192-E192*$F$3/100</f>
        <v>2.38</v>
      </c>
      <c r="G192" s="59"/>
      <c r="H192" s="60">
        <f t="shared" ref="H192:H193" si="217">F192*$H$3</f>
        <v>0</v>
      </c>
      <c r="I192" s="60">
        <f t="shared" ref="I192:J192" si="218">G192*F192</f>
        <v>0</v>
      </c>
      <c r="J192" s="60">
        <f t="shared" si="218"/>
        <v>0</v>
      </c>
    </row>
    <row r="193" spans="1:25" ht="18.75" customHeight="1" x14ac:dyDescent="0.2">
      <c r="A193" s="84"/>
      <c r="B193" s="101">
        <v>30022</v>
      </c>
      <c r="C193" s="101" t="s">
        <v>288</v>
      </c>
      <c r="D193" s="101" t="s">
        <v>34</v>
      </c>
      <c r="E193" s="102">
        <v>5.15</v>
      </c>
      <c r="F193" s="103">
        <f t="shared" si="216"/>
        <v>5.15</v>
      </c>
      <c r="G193" s="59"/>
      <c r="H193" s="60">
        <f t="shared" si="217"/>
        <v>0</v>
      </c>
      <c r="I193" s="60">
        <f t="shared" ref="I193:J193" si="219">G193*F193</f>
        <v>0</v>
      </c>
      <c r="J193" s="60">
        <f t="shared" si="219"/>
        <v>0</v>
      </c>
    </row>
    <row r="194" spans="1:25" ht="15.75" customHeight="1" x14ac:dyDescent="0.2">
      <c r="A194" s="75"/>
      <c r="B194" s="299" t="s">
        <v>289</v>
      </c>
      <c r="C194" s="281"/>
      <c r="D194" s="281"/>
      <c r="E194" s="282"/>
      <c r="F194" s="90" t="s">
        <v>153</v>
      </c>
      <c r="G194" s="7"/>
      <c r="H194" s="41"/>
      <c r="I194" s="42"/>
      <c r="J194" s="43"/>
    </row>
    <row r="195" spans="1:25" ht="15.75" customHeight="1" x14ac:dyDescent="0.2">
      <c r="A195" s="75"/>
      <c r="B195" s="81">
        <v>20011</v>
      </c>
      <c r="C195" s="105" t="s">
        <v>290</v>
      </c>
      <c r="D195" s="81" t="s">
        <v>34</v>
      </c>
      <c r="E195" s="82">
        <v>0.13</v>
      </c>
      <c r="F195" s="83">
        <f t="shared" ref="F195:F196" si="220">E195-E195*$F$3/100</f>
        <v>0.13</v>
      </c>
      <c r="G195" s="117"/>
      <c r="H195" s="118">
        <f t="shared" ref="H195:H196" si="221">F195*$H$3</f>
        <v>0</v>
      </c>
      <c r="I195" s="118">
        <f t="shared" ref="I195:J195" si="222">G195*F195</f>
        <v>0</v>
      </c>
      <c r="J195" s="118">
        <f t="shared" si="222"/>
        <v>0</v>
      </c>
    </row>
    <row r="196" spans="1:25" ht="15.75" customHeight="1" x14ac:dyDescent="0.2">
      <c r="A196" s="84"/>
      <c r="B196" s="87">
        <v>20021</v>
      </c>
      <c r="C196" s="107" t="s">
        <v>291</v>
      </c>
      <c r="D196" s="87" t="s">
        <v>34</v>
      </c>
      <c r="E196" s="88">
        <v>0.13</v>
      </c>
      <c r="F196" s="89">
        <f t="shared" si="220"/>
        <v>0.13</v>
      </c>
      <c r="G196" s="117"/>
      <c r="H196" s="118">
        <f t="shared" si="221"/>
        <v>0</v>
      </c>
      <c r="I196" s="118">
        <f t="shared" ref="I196:J196" si="223">G196*F196</f>
        <v>0</v>
      </c>
      <c r="J196" s="118">
        <f t="shared" si="223"/>
        <v>0</v>
      </c>
    </row>
    <row r="197" spans="1:25" ht="12.75" customHeight="1" x14ac:dyDescent="0.2">
      <c r="A197" s="287"/>
      <c r="B197" s="283" t="s">
        <v>292</v>
      </c>
      <c r="C197" s="281"/>
      <c r="D197" s="281"/>
      <c r="E197" s="282"/>
      <c r="F197" s="97"/>
      <c r="G197" s="7"/>
      <c r="H197" s="41"/>
      <c r="I197" s="42"/>
      <c r="J197" s="43"/>
    </row>
    <row r="198" spans="1:25" ht="78.75" customHeight="1" x14ac:dyDescent="0.2">
      <c r="A198" s="288"/>
      <c r="B198" s="101">
        <v>4001100</v>
      </c>
      <c r="C198" s="115" t="s">
        <v>293</v>
      </c>
      <c r="D198" s="101" t="s">
        <v>34</v>
      </c>
      <c r="E198" s="102">
        <v>288</v>
      </c>
      <c r="F198" s="103">
        <f>E198</f>
        <v>288</v>
      </c>
      <c r="G198" s="117"/>
      <c r="H198" s="118">
        <f>F198*$H$3</f>
        <v>0</v>
      </c>
      <c r="I198" s="118">
        <f t="shared" ref="I198:J198" si="224">G198*F198</f>
        <v>0</v>
      </c>
      <c r="J198" s="118">
        <f t="shared" si="224"/>
        <v>0</v>
      </c>
    </row>
    <row r="199" spans="1:25" ht="12.75" customHeight="1" x14ac:dyDescent="0.2">
      <c r="A199" s="289"/>
      <c r="B199" s="290" t="s">
        <v>294</v>
      </c>
      <c r="C199" s="281"/>
      <c r="D199" s="281"/>
      <c r="E199" s="282"/>
      <c r="F199" s="90"/>
      <c r="G199" s="7"/>
      <c r="H199" s="41"/>
      <c r="I199" s="42"/>
      <c r="J199" s="43"/>
    </row>
    <row r="200" spans="1:25" ht="78.75" customHeight="1" x14ac:dyDescent="0.2">
      <c r="A200" s="288"/>
      <c r="B200" s="87">
        <v>4001105</v>
      </c>
      <c r="C200" s="107" t="s">
        <v>295</v>
      </c>
      <c r="D200" s="87" t="s">
        <v>34</v>
      </c>
      <c r="E200" s="88">
        <v>108</v>
      </c>
      <c r="F200" s="89">
        <f>E200</f>
        <v>108</v>
      </c>
      <c r="G200" s="117"/>
      <c r="H200" s="118">
        <f>F200*$H$3</f>
        <v>0</v>
      </c>
      <c r="I200" s="118">
        <f t="shared" ref="I200:J200" si="225">G200*F200</f>
        <v>0</v>
      </c>
      <c r="J200" s="118">
        <f t="shared" si="225"/>
        <v>0</v>
      </c>
    </row>
    <row r="201" spans="1:25" ht="12.75" customHeight="1" x14ac:dyDescent="0.2">
      <c r="A201" s="289"/>
      <c r="B201" s="290" t="s">
        <v>296</v>
      </c>
      <c r="C201" s="281"/>
      <c r="D201" s="281"/>
      <c r="E201" s="282"/>
      <c r="F201" s="90"/>
      <c r="G201" s="7"/>
      <c r="H201" s="41"/>
      <c r="I201" s="42"/>
      <c r="J201" s="43"/>
    </row>
    <row r="202" spans="1:25" ht="62.25" customHeight="1" x14ac:dyDescent="0.2">
      <c r="A202" s="288"/>
      <c r="B202" s="101">
        <v>4001106</v>
      </c>
      <c r="C202" s="115" t="s">
        <v>297</v>
      </c>
      <c r="D202" s="101" t="s">
        <v>34</v>
      </c>
      <c r="E202" s="102">
        <v>330</v>
      </c>
      <c r="F202" s="103">
        <f>E202</f>
        <v>330</v>
      </c>
      <c r="G202" s="108"/>
      <c r="H202" s="109">
        <f>F202*$H$3</f>
        <v>0</v>
      </c>
      <c r="I202" s="109">
        <f t="shared" ref="I202:J202" si="226">G202*F202</f>
        <v>0</v>
      </c>
      <c r="J202" s="109">
        <f t="shared" si="226"/>
        <v>0</v>
      </c>
    </row>
    <row r="203" spans="1:25" ht="21" customHeight="1" x14ac:dyDescent="0.2">
      <c r="A203" s="289"/>
      <c r="B203" s="280" t="s">
        <v>298</v>
      </c>
      <c r="C203" s="281"/>
      <c r="D203" s="281"/>
      <c r="E203" s="282"/>
      <c r="F203" s="90"/>
      <c r="G203" s="77"/>
      <c r="H203" s="78"/>
      <c r="I203" s="78"/>
      <c r="J203" s="78"/>
    </row>
    <row r="204" spans="1:25" ht="67.5" customHeight="1" x14ac:dyDescent="0.2">
      <c r="A204" s="288"/>
      <c r="B204" s="101">
        <v>4001104</v>
      </c>
      <c r="C204" s="115" t="s">
        <v>299</v>
      </c>
      <c r="D204" s="101" t="s">
        <v>34</v>
      </c>
      <c r="E204" s="102">
        <v>1098</v>
      </c>
      <c r="F204" s="103">
        <f>E204</f>
        <v>1098</v>
      </c>
      <c r="G204" s="57"/>
      <c r="H204" s="58">
        <f>F204*$H$3</f>
        <v>0</v>
      </c>
      <c r="I204" s="58">
        <f t="shared" ref="I204:J204" si="227">G204*F204</f>
        <v>0</v>
      </c>
      <c r="J204" s="58">
        <f t="shared" si="227"/>
        <v>0</v>
      </c>
    </row>
    <row r="205" spans="1:25" ht="26.25" customHeight="1" x14ac:dyDescent="0.2">
      <c r="A205" s="75"/>
      <c r="B205" s="283" t="s">
        <v>300</v>
      </c>
      <c r="C205" s="281"/>
      <c r="D205" s="281"/>
      <c r="E205" s="282"/>
      <c r="F205" s="90"/>
      <c r="G205" s="119"/>
      <c r="H205" s="120"/>
      <c r="I205" s="120"/>
      <c r="J205" s="120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</row>
    <row r="206" spans="1:25" ht="24.75" customHeight="1" x14ac:dyDescent="0.2">
      <c r="A206" s="75"/>
      <c r="B206" s="98">
        <v>4003025</v>
      </c>
      <c r="C206" s="15" t="s">
        <v>301</v>
      </c>
      <c r="D206" s="98" t="s">
        <v>34</v>
      </c>
      <c r="E206" s="99">
        <v>5.1174999999999997</v>
      </c>
      <c r="F206" s="92">
        <f t="shared" ref="F206:F207" si="228">E206</f>
        <v>5.1174999999999997</v>
      </c>
      <c r="G206" s="57"/>
      <c r="H206" s="58">
        <f t="shared" ref="H206:H207" si="229">F206*$H$3</f>
        <v>0</v>
      </c>
      <c r="I206" s="58">
        <f t="shared" ref="I206:J206" si="230">G206*F206</f>
        <v>0</v>
      </c>
      <c r="J206" s="58">
        <f t="shared" si="230"/>
        <v>0</v>
      </c>
    </row>
    <row r="207" spans="1:25" ht="26.25" customHeight="1" x14ac:dyDescent="0.2">
      <c r="A207" s="84"/>
      <c r="B207" s="101">
        <v>4003040</v>
      </c>
      <c r="C207" s="115" t="s">
        <v>302</v>
      </c>
      <c r="D207" s="101" t="s">
        <v>34</v>
      </c>
      <c r="E207" s="102">
        <v>8.9699999999999989</v>
      </c>
      <c r="F207" s="103">
        <f t="shared" si="228"/>
        <v>8.9699999999999989</v>
      </c>
      <c r="G207" s="57"/>
      <c r="H207" s="58">
        <f t="shared" si="229"/>
        <v>0</v>
      </c>
      <c r="I207" s="58">
        <f t="shared" ref="I207:J207" si="231">G207*F207</f>
        <v>0</v>
      </c>
      <c r="J207" s="58">
        <f t="shared" si="231"/>
        <v>0</v>
      </c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</row>
    <row r="208" spans="1:25" ht="12.75" customHeight="1" x14ac:dyDescent="0.2">
      <c r="B208" s="122"/>
      <c r="C208" s="110"/>
      <c r="D208" s="123"/>
      <c r="E208" s="123"/>
      <c r="F208" s="123"/>
      <c r="G208" s="110"/>
      <c r="H208" s="110"/>
    </row>
    <row r="209" spans="1:11" ht="29.25" customHeight="1" x14ac:dyDescent="0.2">
      <c r="A209" s="284" t="s">
        <v>303</v>
      </c>
      <c r="B209" s="285"/>
      <c r="C209" s="285"/>
      <c r="D209" s="285"/>
      <c r="E209" s="285"/>
      <c r="F209" s="285"/>
      <c r="G209" s="110"/>
      <c r="H209" s="110"/>
      <c r="I209" s="286" t="e">
        <f>SUM(I5:I207)</f>
        <v>#REF!</v>
      </c>
      <c r="J209" s="285"/>
      <c r="K209" s="124"/>
    </row>
    <row r="210" spans="1:11" ht="15.75" customHeight="1" x14ac:dyDescent="0.2">
      <c r="B210" s="122"/>
      <c r="D210" s="125"/>
      <c r="E210" s="126"/>
      <c r="F210" s="126"/>
    </row>
    <row r="211" spans="1:11" ht="27" customHeight="1" x14ac:dyDescent="0.2">
      <c r="A211" s="284" t="s">
        <v>304</v>
      </c>
      <c r="B211" s="285"/>
      <c r="C211" s="285"/>
      <c r="D211" s="285"/>
      <c r="E211" s="285"/>
      <c r="F211" s="285"/>
      <c r="I211" s="286" t="e">
        <f>SUM(J5:J207)</f>
        <v>#REF!</v>
      </c>
      <c r="J211" s="285"/>
    </row>
    <row r="212" spans="1:11" ht="12.75" customHeight="1" x14ac:dyDescent="0.2">
      <c r="B212" s="122"/>
      <c r="D212" s="125"/>
      <c r="E212" s="126"/>
      <c r="F212" s="126"/>
    </row>
    <row r="213" spans="1:11" ht="12.75" customHeight="1" x14ac:dyDescent="0.2">
      <c r="B213" s="122"/>
      <c r="D213" s="125"/>
      <c r="E213" s="126"/>
      <c r="F213" s="126"/>
    </row>
    <row r="214" spans="1:11" ht="12.75" customHeight="1" x14ac:dyDescent="0.2">
      <c r="B214" s="122"/>
      <c r="D214" s="125"/>
      <c r="E214" s="126"/>
      <c r="F214" s="126"/>
    </row>
    <row r="215" spans="1:11" ht="12.75" customHeight="1" x14ac:dyDescent="0.2">
      <c r="B215" s="122"/>
      <c r="D215" s="125"/>
      <c r="E215" s="126"/>
      <c r="F215" s="126"/>
    </row>
    <row r="216" spans="1:11" ht="12.75" customHeight="1" x14ac:dyDescent="0.2">
      <c r="B216" s="122"/>
      <c r="D216" s="125"/>
      <c r="E216" s="126"/>
      <c r="F216" s="126"/>
    </row>
    <row r="217" spans="1:11" ht="12.75" customHeight="1" x14ac:dyDescent="0.2">
      <c r="B217" s="122"/>
      <c r="D217" s="125"/>
      <c r="E217" s="126"/>
      <c r="F217" s="126"/>
    </row>
    <row r="218" spans="1:11" ht="12.75" customHeight="1" x14ac:dyDescent="0.2">
      <c r="B218" s="122"/>
      <c r="D218" s="125"/>
      <c r="E218" s="126"/>
      <c r="F218" s="126"/>
    </row>
    <row r="219" spans="1:11" ht="12.75" customHeight="1" x14ac:dyDescent="0.2">
      <c r="B219" s="122"/>
      <c r="D219" s="125"/>
      <c r="E219" s="126"/>
      <c r="F219" s="126"/>
    </row>
    <row r="220" spans="1:11" ht="12.75" customHeight="1" x14ac:dyDescent="0.2">
      <c r="B220" s="122"/>
      <c r="D220" s="125"/>
      <c r="E220" s="126"/>
      <c r="F220" s="126"/>
    </row>
    <row r="221" spans="1:11" ht="12.75" customHeight="1" x14ac:dyDescent="0.2">
      <c r="B221" s="122"/>
      <c r="D221" s="125"/>
      <c r="E221" s="126"/>
      <c r="F221" s="126"/>
    </row>
    <row r="222" spans="1:11" ht="12.75" customHeight="1" x14ac:dyDescent="0.2">
      <c r="B222" s="122"/>
      <c r="D222" s="125"/>
      <c r="E222" s="126"/>
      <c r="F222" s="126"/>
    </row>
    <row r="223" spans="1:11" ht="12.75" customHeight="1" x14ac:dyDescent="0.2">
      <c r="B223" s="122"/>
      <c r="D223" s="125"/>
      <c r="E223" s="126"/>
      <c r="F223" s="126"/>
    </row>
    <row r="224" spans="1:11" ht="12.75" customHeight="1" x14ac:dyDescent="0.2">
      <c r="B224" s="122"/>
      <c r="D224" s="125"/>
      <c r="E224" s="126"/>
      <c r="F224" s="126"/>
    </row>
    <row r="225" spans="2:6" ht="12.75" customHeight="1" x14ac:dyDescent="0.2">
      <c r="B225" s="122"/>
      <c r="D225" s="125"/>
      <c r="E225" s="126"/>
      <c r="F225" s="126"/>
    </row>
    <row r="226" spans="2:6" ht="12.75" customHeight="1" x14ac:dyDescent="0.2">
      <c r="B226" s="122"/>
      <c r="D226" s="125"/>
      <c r="E226" s="126"/>
      <c r="F226" s="126"/>
    </row>
    <row r="227" spans="2:6" ht="12.75" customHeight="1" x14ac:dyDescent="0.2">
      <c r="B227" s="122"/>
      <c r="D227" s="125"/>
      <c r="E227" s="126"/>
      <c r="F227" s="126"/>
    </row>
    <row r="228" spans="2:6" ht="12.75" customHeight="1" x14ac:dyDescent="0.2">
      <c r="B228" s="122"/>
      <c r="D228" s="125"/>
      <c r="E228" s="126"/>
      <c r="F228" s="126"/>
    </row>
    <row r="229" spans="2:6" ht="12.75" customHeight="1" x14ac:dyDescent="0.2">
      <c r="B229" s="122"/>
      <c r="D229" s="125"/>
      <c r="E229" s="126"/>
      <c r="F229" s="126"/>
    </row>
    <row r="230" spans="2:6" ht="12.75" customHeight="1" x14ac:dyDescent="0.2">
      <c r="B230" s="122"/>
      <c r="D230" s="125"/>
      <c r="E230" s="126"/>
      <c r="F230" s="126"/>
    </row>
    <row r="231" spans="2:6" ht="12.75" customHeight="1" x14ac:dyDescent="0.2">
      <c r="B231" s="122"/>
      <c r="D231" s="125"/>
      <c r="E231" s="126"/>
      <c r="F231" s="126"/>
    </row>
    <row r="232" spans="2:6" ht="12.75" customHeight="1" x14ac:dyDescent="0.2">
      <c r="B232" s="122"/>
      <c r="D232" s="125"/>
      <c r="E232" s="126"/>
      <c r="F232" s="126"/>
    </row>
    <row r="233" spans="2:6" ht="12.75" customHeight="1" x14ac:dyDescent="0.2">
      <c r="B233" s="122"/>
      <c r="D233" s="125"/>
      <c r="E233" s="126"/>
      <c r="F233" s="126"/>
    </row>
    <row r="234" spans="2:6" ht="12.75" customHeight="1" x14ac:dyDescent="0.2">
      <c r="B234" s="122"/>
      <c r="D234" s="125"/>
      <c r="E234" s="126"/>
      <c r="F234" s="126"/>
    </row>
    <row r="235" spans="2:6" ht="12.75" customHeight="1" x14ac:dyDescent="0.2">
      <c r="B235" s="122"/>
      <c r="D235" s="125"/>
      <c r="E235" s="126"/>
      <c r="F235" s="126"/>
    </row>
    <row r="236" spans="2:6" ht="12.75" customHeight="1" x14ac:dyDescent="0.2">
      <c r="B236" s="122"/>
      <c r="D236" s="125"/>
      <c r="E236" s="126"/>
      <c r="F236" s="126"/>
    </row>
    <row r="237" spans="2:6" ht="12.75" customHeight="1" x14ac:dyDescent="0.2">
      <c r="B237" s="122"/>
      <c r="D237" s="125"/>
      <c r="E237" s="126"/>
      <c r="F237" s="126"/>
    </row>
    <row r="238" spans="2:6" ht="12.75" customHeight="1" x14ac:dyDescent="0.2">
      <c r="B238" s="122"/>
      <c r="D238" s="125"/>
      <c r="E238" s="126"/>
      <c r="F238" s="126"/>
    </row>
    <row r="239" spans="2:6" ht="12.75" customHeight="1" x14ac:dyDescent="0.2">
      <c r="B239" s="122"/>
      <c r="D239" s="125"/>
      <c r="E239" s="126"/>
      <c r="F239" s="126"/>
    </row>
    <row r="240" spans="2:6" ht="12.75" customHeight="1" x14ac:dyDescent="0.2">
      <c r="B240" s="122"/>
      <c r="D240" s="125"/>
      <c r="E240" s="126"/>
      <c r="F240" s="126"/>
    </row>
    <row r="241" spans="2:6" ht="12.75" customHeight="1" x14ac:dyDescent="0.2">
      <c r="B241" s="122"/>
      <c r="D241" s="125"/>
      <c r="E241" s="126"/>
      <c r="F241" s="126"/>
    </row>
    <row r="242" spans="2:6" ht="12.75" customHeight="1" x14ac:dyDescent="0.2">
      <c r="B242" s="122"/>
      <c r="D242" s="125"/>
      <c r="E242" s="126"/>
      <c r="F242" s="126"/>
    </row>
    <row r="243" spans="2:6" ht="12.75" customHeight="1" x14ac:dyDescent="0.2">
      <c r="B243" s="122"/>
      <c r="D243" s="125"/>
      <c r="E243" s="126"/>
      <c r="F243" s="126"/>
    </row>
    <row r="244" spans="2:6" ht="12.75" customHeight="1" x14ac:dyDescent="0.2">
      <c r="B244" s="122"/>
      <c r="D244" s="125"/>
      <c r="E244" s="126"/>
      <c r="F244" s="126"/>
    </row>
    <row r="245" spans="2:6" ht="12.75" customHeight="1" x14ac:dyDescent="0.2">
      <c r="B245" s="122"/>
      <c r="D245" s="125"/>
      <c r="E245" s="126"/>
      <c r="F245" s="126"/>
    </row>
    <row r="246" spans="2:6" ht="12.75" customHeight="1" x14ac:dyDescent="0.2">
      <c r="B246" s="122"/>
      <c r="D246" s="125"/>
      <c r="E246" s="126"/>
      <c r="F246" s="126"/>
    </row>
    <row r="247" spans="2:6" ht="12.75" customHeight="1" x14ac:dyDescent="0.2">
      <c r="B247" s="122"/>
      <c r="D247" s="125"/>
      <c r="E247" s="126"/>
      <c r="F247" s="126"/>
    </row>
    <row r="248" spans="2:6" ht="12.75" customHeight="1" x14ac:dyDescent="0.2">
      <c r="B248" s="122"/>
      <c r="D248" s="125"/>
      <c r="E248" s="126"/>
      <c r="F248" s="126"/>
    </row>
    <row r="249" spans="2:6" ht="12.75" customHeight="1" x14ac:dyDescent="0.2">
      <c r="B249" s="122"/>
      <c r="D249" s="125"/>
      <c r="E249" s="126"/>
      <c r="F249" s="126"/>
    </row>
    <row r="250" spans="2:6" ht="12.75" customHeight="1" x14ac:dyDescent="0.2">
      <c r="B250" s="122"/>
      <c r="D250" s="125"/>
      <c r="E250" s="126"/>
      <c r="F250" s="126"/>
    </row>
    <row r="251" spans="2:6" ht="12.75" customHeight="1" x14ac:dyDescent="0.2">
      <c r="B251" s="122"/>
      <c r="D251" s="125"/>
      <c r="E251" s="126"/>
      <c r="F251" s="126"/>
    </row>
    <row r="252" spans="2:6" ht="12.75" customHeight="1" x14ac:dyDescent="0.2">
      <c r="B252" s="122"/>
      <c r="D252" s="125"/>
      <c r="E252" s="126"/>
      <c r="F252" s="126"/>
    </row>
    <row r="253" spans="2:6" ht="12.75" customHeight="1" x14ac:dyDescent="0.2">
      <c r="B253" s="122"/>
      <c r="D253" s="125"/>
      <c r="E253" s="126"/>
      <c r="F253" s="126"/>
    </row>
    <row r="254" spans="2:6" ht="12.75" customHeight="1" x14ac:dyDescent="0.2">
      <c r="B254" s="122"/>
      <c r="D254" s="125"/>
      <c r="E254" s="126"/>
      <c r="F254" s="126"/>
    </row>
    <row r="255" spans="2:6" ht="12.75" customHeight="1" x14ac:dyDescent="0.2">
      <c r="B255" s="122"/>
      <c r="D255" s="125"/>
      <c r="E255" s="126"/>
      <c r="F255" s="126"/>
    </row>
    <row r="256" spans="2:6" ht="12.75" customHeight="1" x14ac:dyDescent="0.2">
      <c r="B256" s="122"/>
      <c r="D256" s="125"/>
      <c r="E256" s="126"/>
      <c r="F256" s="126"/>
    </row>
    <row r="257" spans="2:6" ht="12.75" customHeight="1" x14ac:dyDescent="0.2">
      <c r="B257" s="122"/>
      <c r="D257" s="125"/>
      <c r="E257" s="126"/>
      <c r="F257" s="126"/>
    </row>
    <row r="258" spans="2:6" ht="12.75" customHeight="1" x14ac:dyDescent="0.2">
      <c r="B258" s="122"/>
      <c r="D258" s="125"/>
      <c r="E258" s="126"/>
      <c r="F258" s="126"/>
    </row>
    <row r="259" spans="2:6" ht="12.75" customHeight="1" x14ac:dyDescent="0.2">
      <c r="B259" s="122"/>
      <c r="D259" s="125"/>
      <c r="E259" s="126"/>
      <c r="F259" s="126"/>
    </row>
    <row r="260" spans="2:6" ht="12.75" customHeight="1" x14ac:dyDescent="0.2">
      <c r="B260" s="122"/>
      <c r="D260" s="125"/>
      <c r="E260" s="126"/>
      <c r="F260" s="126"/>
    </row>
    <row r="261" spans="2:6" ht="12.75" customHeight="1" x14ac:dyDescent="0.2">
      <c r="B261" s="122"/>
      <c r="D261" s="125"/>
      <c r="E261" s="126"/>
      <c r="F261" s="126"/>
    </row>
    <row r="262" spans="2:6" ht="12.75" customHeight="1" x14ac:dyDescent="0.2">
      <c r="B262" s="122"/>
      <c r="D262" s="125"/>
      <c r="E262" s="126"/>
      <c r="F262" s="126"/>
    </row>
    <row r="263" spans="2:6" ht="12.75" customHeight="1" x14ac:dyDescent="0.2">
      <c r="B263" s="122"/>
      <c r="D263" s="125"/>
      <c r="E263" s="126"/>
      <c r="F263" s="126"/>
    </row>
    <row r="264" spans="2:6" ht="12.75" customHeight="1" x14ac:dyDescent="0.2">
      <c r="B264" s="122"/>
      <c r="D264" s="125"/>
      <c r="E264" s="126"/>
      <c r="F264" s="126"/>
    </row>
    <row r="265" spans="2:6" ht="12.75" customHeight="1" x14ac:dyDescent="0.2">
      <c r="B265" s="122"/>
      <c r="D265" s="125"/>
      <c r="E265" s="126"/>
      <c r="F265" s="126"/>
    </row>
    <row r="266" spans="2:6" ht="12.75" customHeight="1" x14ac:dyDescent="0.2">
      <c r="B266" s="122"/>
      <c r="D266" s="125"/>
      <c r="E266" s="126"/>
      <c r="F266" s="126"/>
    </row>
    <row r="267" spans="2:6" ht="12.75" customHeight="1" x14ac:dyDescent="0.2">
      <c r="B267" s="122"/>
      <c r="D267" s="125"/>
      <c r="E267" s="126"/>
      <c r="F267" s="126"/>
    </row>
    <row r="268" spans="2:6" ht="12.75" customHeight="1" x14ac:dyDescent="0.2">
      <c r="B268" s="122"/>
      <c r="D268" s="125"/>
      <c r="E268" s="126"/>
      <c r="F268" s="126"/>
    </row>
    <row r="269" spans="2:6" ht="12.75" customHeight="1" x14ac:dyDescent="0.2">
      <c r="B269" s="122"/>
      <c r="D269" s="125"/>
      <c r="E269" s="126"/>
      <c r="F269" s="126"/>
    </row>
    <row r="270" spans="2:6" ht="12.75" customHeight="1" x14ac:dyDescent="0.2">
      <c r="B270" s="122"/>
      <c r="D270" s="125"/>
      <c r="E270" s="126"/>
      <c r="F270" s="126"/>
    </row>
    <row r="271" spans="2:6" ht="12.75" customHeight="1" x14ac:dyDescent="0.2">
      <c r="B271" s="122"/>
      <c r="D271" s="125"/>
      <c r="E271" s="126"/>
      <c r="F271" s="126"/>
    </row>
    <row r="272" spans="2:6" ht="12.75" customHeight="1" x14ac:dyDescent="0.2">
      <c r="B272" s="122"/>
      <c r="D272" s="125"/>
      <c r="E272" s="126"/>
      <c r="F272" s="126"/>
    </row>
    <row r="273" spans="2:6" ht="12.75" customHeight="1" x14ac:dyDescent="0.2">
      <c r="B273" s="122"/>
      <c r="D273" s="125"/>
      <c r="E273" s="126"/>
      <c r="F273" s="126"/>
    </row>
    <row r="274" spans="2:6" ht="12.75" customHeight="1" x14ac:dyDescent="0.2">
      <c r="B274" s="122"/>
      <c r="D274" s="125"/>
      <c r="E274" s="126"/>
      <c r="F274" s="126"/>
    </row>
    <row r="275" spans="2:6" ht="12.75" customHeight="1" x14ac:dyDescent="0.2">
      <c r="B275" s="122"/>
      <c r="D275" s="125"/>
      <c r="E275" s="126"/>
      <c r="F275" s="126"/>
    </row>
    <row r="276" spans="2:6" ht="12.75" customHeight="1" x14ac:dyDescent="0.2">
      <c r="B276" s="122"/>
      <c r="D276" s="125"/>
      <c r="E276" s="126"/>
      <c r="F276" s="126"/>
    </row>
    <row r="277" spans="2:6" ht="12.75" customHeight="1" x14ac:dyDescent="0.2">
      <c r="B277" s="122"/>
      <c r="D277" s="125"/>
      <c r="E277" s="126"/>
      <c r="F277" s="126"/>
    </row>
    <row r="278" spans="2:6" ht="12.75" customHeight="1" x14ac:dyDescent="0.2">
      <c r="B278" s="122"/>
      <c r="D278" s="125"/>
      <c r="E278" s="126"/>
      <c r="F278" s="126"/>
    </row>
    <row r="279" spans="2:6" ht="12.75" customHeight="1" x14ac:dyDescent="0.2">
      <c r="B279" s="122"/>
      <c r="D279" s="125"/>
      <c r="E279" s="126"/>
      <c r="F279" s="126"/>
    </row>
    <row r="280" spans="2:6" ht="12.75" customHeight="1" x14ac:dyDescent="0.2">
      <c r="B280" s="122"/>
      <c r="D280" s="125"/>
      <c r="E280" s="126"/>
      <c r="F280" s="126"/>
    </row>
    <row r="281" spans="2:6" ht="12.75" customHeight="1" x14ac:dyDescent="0.2">
      <c r="B281" s="122"/>
      <c r="D281" s="125"/>
      <c r="E281" s="126"/>
      <c r="F281" s="126"/>
    </row>
    <row r="282" spans="2:6" ht="12.75" customHeight="1" x14ac:dyDescent="0.2">
      <c r="B282" s="122"/>
      <c r="D282" s="125"/>
      <c r="E282" s="126"/>
      <c r="F282" s="126"/>
    </row>
    <row r="283" spans="2:6" ht="12.75" customHeight="1" x14ac:dyDescent="0.2">
      <c r="B283" s="122"/>
      <c r="D283" s="125"/>
      <c r="E283" s="126"/>
      <c r="F283" s="126"/>
    </row>
    <row r="284" spans="2:6" ht="12.75" customHeight="1" x14ac:dyDescent="0.2">
      <c r="B284" s="122"/>
      <c r="D284" s="125"/>
      <c r="E284" s="126"/>
      <c r="F284" s="126"/>
    </row>
    <row r="285" spans="2:6" ht="12.75" customHeight="1" x14ac:dyDescent="0.2">
      <c r="B285" s="122"/>
      <c r="D285" s="125"/>
      <c r="E285" s="126"/>
      <c r="F285" s="126"/>
    </row>
    <row r="286" spans="2:6" ht="12.75" customHeight="1" x14ac:dyDescent="0.2">
      <c r="B286" s="122"/>
      <c r="D286" s="125"/>
      <c r="E286" s="126"/>
      <c r="F286" s="126"/>
    </row>
    <row r="287" spans="2:6" ht="12.75" customHeight="1" x14ac:dyDescent="0.2">
      <c r="B287" s="122"/>
      <c r="D287" s="125"/>
      <c r="E287" s="126"/>
      <c r="F287" s="126"/>
    </row>
    <row r="288" spans="2:6" ht="12.75" customHeight="1" x14ac:dyDescent="0.2">
      <c r="B288" s="122"/>
      <c r="D288" s="125"/>
      <c r="E288" s="126"/>
      <c r="F288" s="126"/>
    </row>
    <row r="289" spans="2:6" ht="12.75" customHeight="1" x14ac:dyDescent="0.2">
      <c r="B289" s="122"/>
      <c r="D289" s="125"/>
      <c r="E289" s="126"/>
      <c r="F289" s="126"/>
    </row>
    <row r="290" spans="2:6" ht="12.75" customHeight="1" x14ac:dyDescent="0.2">
      <c r="B290" s="122"/>
      <c r="D290" s="125"/>
      <c r="E290" s="126"/>
      <c r="F290" s="126"/>
    </row>
    <row r="291" spans="2:6" ht="12.75" customHeight="1" x14ac:dyDescent="0.2">
      <c r="B291" s="122"/>
      <c r="D291" s="125"/>
      <c r="E291" s="126"/>
      <c r="F291" s="126"/>
    </row>
    <row r="292" spans="2:6" ht="12.75" customHeight="1" x14ac:dyDescent="0.2">
      <c r="B292" s="122"/>
      <c r="D292" s="125"/>
      <c r="E292" s="126"/>
      <c r="F292" s="126"/>
    </row>
    <row r="293" spans="2:6" ht="12.75" customHeight="1" x14ac:dyDescent="0.2">
      <c r="B293" s="122"/>
      <c r="D293" s="125"/>
      <c r="E293" s="126"/>
      <c r="F293" s="126"/>
    </row>
    <row r="294" spans="2:6" ht="12.75" customHeight="1" x14ac:dyDescent="0.2">
      <c r="B294" s="122"/>
      <c r="D294" s="125"/>
      <c r="E294" s="126"/>
      <c r="F294" s="126"/>
    </row>
    <row r="295" spans="2:6" ht="12.75" customHeight="1" x14ac:dyDescent="0.2">
      <c r="B295" s="122"/>
      <c r="D295" s="125"/>
      <c r="E295" s="126"/>
      <c r="F295" s="126"/>
    </row>
    <row r="296" spans="2:6" ht="12.75" customHeight="1" x14ac:dyDescent="0.2">
      <c r="B296" s="122"/>
      <c r="D296" s="125"/>
      <c r="E296" s="126"/>
      <c r="F296" s="126"/>
    </row>
    <row r="297" spans="2:6" ht="12.75" customHeight="1" x14ac:dyDescent="0.2">
      <c r="B297" s="122"/>
      <c r="D297" s="125"/>
      <c r="E297" s="126"/>
      <c r="F297" s="126"/>
    </row>
    <row r="298" spans="2:6" ht="12.75" customHeight="1" x14ac:dyDescent="0.2">
      <c r="B298" s="122"/>
      <c r="D298" s="125"/>
      <c r="E298" s="126"/>
      <c r="F298" s="126"/>
    </row>
    <row r="299" spans="2:6" ht="12.75" customHeight="1" x14ac:dyDescent="0.2">
      <c r="B299" s="122"/>
      <c r="D299" s="125"/>
      <c r="E299" s="126"/>
      <c r="F299" s="126"/>
    </row>
    <row r="300" spans="2:6" ht="12.75" customHeight="1" x14ac:dyDescent="0.2">
      <c r="B300" s="122"/>
      <c r="D300" s="125"/>
      <c r="E300" s="126"/>
      <c r="F300" s="126"/>
    </row>
    <row r="301" spans="2:6" ht="12.75" customHeight="1" x14ac:dyDescent="0.2">
      <c r="B301" s="122"/>
      <c r="D301" s="125"/>
      <c r="E301" s="126"/>
      <c r="F301" s="126"/>
    </row>
    <row r="302" spans="2:6" ht="12.75" customHeight="1" x14ac:dyDescent="0.2">
      <c r="B302" s="122"/>
      <c r="D302" s="125"/>
      <c r="E302" s="126"/>
      <c r="F302" s="126"/>
    </row>
    <row r="303" spans="2:6" ht="12.75" customHeight="1" x14ac:dyDescent="0.2">
      <c r="B303" s="122"/>
      <c r="D303" s="125"/>
      <c r="E303" s="126"/>
      <c r="F303" s="126"/>
    </row>
    <row r="304" spans="2:6" ht="12.75" customHeight="1" x14ac:dyDescent="0.2">
      <c r="B304" s="122"/>
      <c r="D304" s="125"/>
      <c r="E304" s="126"/>
      <c r="F304" s="126"/>
    </row>
    <row r="305" spans="2:6" ht="12.75" customHeight="1" x14ac:dyDescent="0.2">
      <c r="B305" s="122"/>
      <c r="D305" s="125"/>
      <c r="E305" s="126"/>
      <c r="F305" s="126"/>
    </row>
    <row r="306" spans="2:6" ht="12.75" customHeight="1" x14ac:dyDescent="0.2">
      <c r="B306" s="122"/>
      <c r="D306" s="125"/>
      <c r="E306" s="126"/>
      <c r="F306" s="126"/>
    </row>
    <row r="307" spans="2:6" ht="12.75" customHeight="1" x14ac:dyDescent="0.2">
      <c r="B307" s="122"/>
      <c r="D307" s="125"/>
      <c r="E307" s="126"/>
      <c r="F307" s="126"/>
    </row>
    <row r="308" spans="2:6" ht="12.75" customHeight="1" x14ac:dyDescent="0.2">
      <c r="B308" s="122"/>
      <c r="D308" s="125"/>
      <c r="E308" s="126"/>
      <c r="F308" s="126"/>
    </row>
    <row r="309" spans="2:6" ht="12.75" customHeight="1" x14ac:dyDescent="0.2">
      <c r="B309" s="122"/>
      <c r="D309" s="125"/>
      <c r="E309" s="126"/>
      <c r="F309" s="126"/>
    </row>
    <row r="310" spans="2:6" ht="12.75" customHeight="1" x14ac:dyDescent="0.2">
      <c r="B310" s="122"/>
      <c r="D310" s="125"/>
      <c r="E310" s="126"/>
      <c r="F310" s="126"/>
    </row>
    <row r="311" spans="2:6" ht="12.75" customHeight="1" x14ac:dyDescent="0.2">
      <c r="B311" s="122"/>
      <c r="D311" s="125"/>
      <c r="E311" s="126"/>
      <c r="F311" s="126"/>
    </row>
    <row r="312" spans="2:6" ht="12.75" customHeight="1" x14ac:dyDescent="0.2">
      <c r="B312" s="122"/>
      <c r="D312" s="125"/>
      <c r="E312" s="126"/>
      <c r="F312" s="126"/>
    </row>
    <row r="313" spans="2:6" ht="12.75" customHeight="1" x14ac:dyDescent="0.2">
      <c r="B313" s="122"/>
      <c r="D313" s="125"/>
      <c r="E313" s="126"/>
      <c r="F313" s="126"/>
    </row>
    <row r="314" spans="2:6" ht="12.75" customHeight="1" x14ac:dyDescent="0.2">
      <c r="B314" s="122"/>
      <c r="D314" s="125"/>
      <c r="E314" s="126"/>
      <c r="F314" s="126"/>
    </row>
    <row r="315" spans="2:6" ht="12.75" customHeight="1" x14ac:dyDescent="0.2">
      <c r="B315" s="122"/>
      <c r="D315" s="125"/>
      <c r="E315" s="126"/>
      <c r="F315" s="126"/>
    </row>
    <row r="316" spans="2:6" ht="12.75" customHeight="1" x14ac:dyDescent="0.2">
      <c r="B316" s="122"/>
      <c r="D316" s="125"/>
      <c r="E316" s="126"/>
      <c r="F316" s="126"/>
    </row>
    <row r="317" spans="2:6" ht="12.75" customHeight="1" x14ac:dyDescent="0.2">
      <c r="B317" s="122"/>
      <c r="D317" s="125"/>
      <c r="E317" s="126"/>
      <c r="F317" s="126"/>
    </row>
    <row r="318" spans="2:6" ht="12.75" customHeight="1" x14ac:dyDescent="0.2">
      <c r="B318" s="122"/>
      <c r="D318" s="125"/>
      <c r="E318" s="126"/>
      <c r="F318" s="126"/>
    </row>
    <row r="319" spans="2:6" ht="12.75" customHeight="1" x14ac:dyDescent="0.2">
      <c r="B319" s="122"/>
      <c r="D319" s="125"/>
      <c r="E319" s="126"/>
      <c r="F319" s="126"/>
    </row>
    <row r="320" spans="2:6" ht="12.75" customHeight="1" x14ac:dyDescent="0.2">
      <c r="B320" s="122"/>
      <c r="D320" s="125"/>
      <c r="E320" s="126"/>
      <c r="F320" s="126"/>
    </row>
    <row r="321" spans="2:6" ht="12.75" customHeight="1" x14ac:dyDescent="0.2">
      <c r="B321" s="122"/>
      <c r="D321" s="125"/>
      <c r="E321" s="126"/>
      <c r="F321" s="126"/>
    </row>
    <row r="322" spans="2:6" ht="12.75" customHeight="1" x14ac:dyDescent="0.2">
      <c r="B322" s="122"/>
      <c r="D322" s="125"/>
      <c r="E322" s="126"/>
      <c r="F322" s="126"/>
    </row>
    <row r="323" spans="2:6" ht="12.75" customHeight="1" x14ac:dyDescent="0.2">
      <c r="B323" s="122"/>
      <c r="D323" s="125"/>
      <c r="E323" s="126"/>
      <c r="F323" s="126"/>
    </row>
    <row r="324" spans="2:6" ht="12.75" customHeight="1" x14ac:dyDescent="0.2">
      <c r="B324" s="122"/>
      <c r="D324" s="125"/>
      <c r="E324" s="126"/>
      <c r="F324" s="126"/>
    </row>
    <row r="325" spans="2:6" ht="12.75" customHeight="1" x14ac:dyDescent="0.2">
      <c r="B325" s="122"/>
      <c r="D325" s="125"/>
      <c r="E325" s="126"/>
      <c r="F325" s="126"/>
    </row>
    <row r="326" spans="2:6" ht="12.75" customHeight="1" x14ac:dyDescent="0.2">
      <c r="B326" s="122"/>
      <c r="D326" s="125"/>
      <c r="E326" s="126"/>
      <c r="F326" s="126"/>
    </row>
    <row r="327" spans="2:6" ht="12.75" customHeight="1" x14ac:dyDescent="0.2">
      <c r="B327" s="122"/>
      <c r="D327" s="125"/>
      <c r="E327" s="126"/>
      <c r="F327" s="126"/>
    </row>
    <row r="328" spans="2:6" ht="12.75" customHeight="1" x14ac:dyDescent="0.2">
      <c r="B328" s="122"/>
      <c r="D328" s="125"/>
      <c r="E328" s="126"/>
      <c r="F328" s="126"/>
    </row>
    <row r="329" spans="2:6" ht="12.75" customHeight="1" x14ac:dyDescent="0.2">
      <c r="B329" s="122"/>
      <c r="D329" s="125"/>
      <c r="E329" s="126"/>
      <c r="F329" s="126"/>
    </row>
    <row r="330" spans="2:6" ht="12.75" customHeight="1" x14ac:dyDescent="0.2">
      <c r="B330" s="122"/>
      <c r="D330" s="125"/>
      <c r="E330" s="126"/>
      <c r="F330" s="126"/>
    </row>
    <row r="331" spans="2:6" ht="12.75" customHeight="1" x14ac:dyDescent="0.2">
      <c r="B331" s="122"/>
      <c r="D331" s="125"/>
      <c r="E331" s="126"/>
      <c r="F331" s="126"/>
    </row>
    <row r="332" spans="2:6" ht="12.75" customHeight="1" x14ac:dyDescent="0.2">
      <c r="B332" s="122"/>
      <c r="D332" s="125"/>
      <c r="E332" s="126"/>
      <c r="F332" s="126"/>
    </row>
    <row r="333" spans="2:6" ht="12.75" customHeight="1" x14ac:dyDescent="0.2">
      <c r="B333" s="122"/>
      <c r="D333" s="125"/>
      <c r="E333" s="126"/>
      <c r="F333" s="126"/>
    </row>
    <row r="334" spans="2:6" ht="12.75" customHeight="1" x14ac:dyDescent="0.2">
      <c r="B334" s="122"/>
      <c r="D334" s="125"/>
      <c r="E334" s="126"/>
      <c r="F334" s="126"/>
    </row>
    <row r="335" spans="2:6" ht="12.75" customHeight="1" x14ac:dyDescent="0.2">
      <c r="B335" s="122"/>
      <c r="D335" s="125"/>
      <c r="E335" s="126"/>
      <c r="F335" s="126"/>
    </row>
    <row r="336" spans="2:6" ht="12.75" customHeight="1" x14ac:dyDescent="0.2">
      <c r="B336" s="122"/>
      <c r="D336" s="125"/>
      <c r="E336" s="126"/>
      <c r="F336" s="126"/>
    </row>
    <row r="337" spans="2:6" ht="12.75" customHeight="1" x14ac:dyDescent="0.2">
      <c r="B337" s="122"/>
      <c r="D337" s="125"/>
      <c r="E337" s="126"/>
      <c r="F337" s="126"/>
    </row>
    <row r="338" spans="2:6" ht="12.75" customHeight="1" x14ac:dyDescent="0.2">
      <c r="B338" s="122"/>
      <c r="D338" s="125"/>
      <c r="E338" s="126"/>
      <c r="F338" s="126"/>
    </row>
    <row r="339" spans="2:6" ht="12.75" customHeight="1" x14ac:dyDescent="0.2">
      <c r="B339" s="122"/>
      <c r="D339" s="125"/>
      <c r="E339" s="126"/>
      <c r="F339" s="126"/>
    </row>
    <row r="340" spans="2:6" ht="12.75" customHeight="1" x14ac:dyDescent="0.2">
      <c r="B340" s="122"/>
      <c r="D340" s="125"/>
      <c r="E340" s="126"/>
      <c r="F340" s="126"/>
    </row>
    <row r="341" spans="2:6" ht="12.75" customHeight="1" x14ac:dyDescent="0.2">
      <c r="B341" s="122"/>
      <c r="D341" s="125"/>
      <c r="E341" s="126"/>
      <c r="F341" s="126"/>
    </row>
    <row r="342" spans="2:6" ht="12.75" customHeight="1" x14ac:dyDescent="0.2">
      <c r="B342" s="122"/>
      <c r="D342" s="125"/>
      <c r="E342" s="126"/>
      <c r="F342" s="126"/>
    </row>
    <row r="343" spans="2:6" ht="12.75" customHeight="1" x14ac:dyDescent="0.2">
      <c r="B343" s="122"/>
      <c r="D343" s="125"/>
      <c r="E343" s="126"/>
      <c r="F343" s="126"/>
    </row>
    <row r="344" spans="2:6" ht="12.75" customHeight="1" x14ac:dyDescent="0.2">
      <c r="B344" s="122"/>
      <c r="D344" s="125"/>
      <c r="E344" s="126"/>
      <c r="F344" s="126"/>
    </row>
    <row r="345" spans="2:6" ht="12.75" customHeight="1" x14ac:dyDescent="0.2">
      <c r="B345" s="122"/>
      <c r="D345" s="125"/>
      <c r="E345" s="126"/>
      <c r="F345" s="126"/>
    </row>
    <row r="346" spans="2:6" ht="12.75" customHeight="1" x14ac:dyDescent="0.2">
      <c r="B346" s="122"/>
      <c r="D346" s="125"/>
      <c r="E346" s="126"/>
      <c r="F346" s="126"/>
    </row>
    <row r="347" spans="2:6" ht="12.75" customHeight="1" x14ac:dyDescent="0.2">
      <c r="B347" s="122"/>
      <c r="D347" s="125"/>
      <c r="E347" s="126"/>
      <c r="F347" s="126"/>
    </row>
    <row r="348" spans="2:6" ht="12.75" customHeight="1" x14ac:dyDescent="0.2">
      <c r="B348" s="122"/>
      <c r="D348" s="125"/>
      <c r="E348" s="126"/>
      <c r="F348" s="126"/>
    </row>
    <row r="349" spans="2:6" ht="12.75" customHeight="1" x14ac:dyDescent="0.2">
      <c r="B349" s="122"/>
      <c r="D349" s="125"/>
      <c r="E349" s="126"/>
      <c r="F349" s="126"/>
    </row>
    <row r="350" spans="2:6" ht="12.75" customHeight="1" x14ac:dyDescent="0.2">
      <c r="B350" s="122"/>
      <c r="D350" s="125"/>
      <c r="E350" s="126"/>
      <c r="F350" s="126"/>
    </row>
    <row r="351" spans="2:6" ht="12.75" customHeight="1" x14ac:dyDescent="0.2">
      <c r="B351" s="122"/>
      <c r="D351" s="125"/>
      <c r="E351" s="126"/>
      <c r="F351" s="126"/>
    </row>
    <row r="352" spans="2:6" ht="12.75" customHeight="1" x14ac:dyDescent="0.2">
      <c r="B352" s="122"/>
      <c r="D352" s="125"/>
      <c r="E352" s="126"/>
      <c r="F352" s="126"/>
    </row>
    <row r="353" spans="2:6" ht="12.75" customHeight="1" x14ac:dyDescent="0.2">
      <c r="B353" s="122"/>
      <c r="D353" s="125"/>
      <c r="E353" s="126"/>
      <c r="F353" s="126"/>
    </row>
    <row r="354" spans="2:6" ht="12.75" customHeight="1" x14ac:dyDescent="0.2">
      <c r="B354" s="122"/>
      <c r="D354" s="125"/>
      <c r="E354" s="126"/>
      <c r="F354" s="126"/>
    </row>
    <row r="355" spans="2:6" ht="12.75" customHeight="1" x14ac:dyDescent="0.2">
      <c r="B355" s="122"/>
      <c r="D355" s="125"/>
      <c r="E355" s="126"/>
      <c r="F355" s="126"/>
    </row>
    <row r="356" spans="2:6" ht="12.75" customHeight="1" x14ac:dyDescent="0.2">
      <c r="B356" s="122"/>
      <c r="D356" s="125"/>
      <c r="E356" s="126"/>
      <c r="F356" s="126"/>
    </row>
    <row r="357" spans="2:6" ht="12.75" customHeight="1" x14ac:dyDescent="0.2">
      <c r="B357" s="122"/>
      <c r="D357" s="125"/>
      <c r="E357" s="126"/>
      <c r="F357" s="126"/>
    </row>
    <row r="358" spans="2:6" ht="12.75" customHeight="1" x14ac:dyDescent="0.2">
      <c r="B358" s="122"/>
      <c r="D358" s="125"/>
      <c r="E358" s="126"/>
      <c r="F358" s="126"/>
    </row>
    <row r="359" spans="2:6" ht="12.75" customHeight="1" x14ac:dyDescent="0.2">
      <c r="B359" s="122"/>
      <c r="D359" s="125"/>
      <c r="E359" s="126"/>
      <c r="F359" s="126"/>
    </row>
    <row r="360" spans="2:6" ht="12.75" customHeight="1" x14ac:dyDescent="0.2">
      <c r="B360" s="122"/>
      <c r="D360" s="125"/>
      <c r="E360" s="126"/>
      <c r="F360" s="126"/>
    </row>
    <row r="361" spans="2:6" ht="12.75" customHeight="1" x14ac:dyDescent="0.2">
      <c r="B361" s="122"/>
      <c r="D361" s="125"/>
      <c r="E361" s="126"/>
      <c r="F361" s="126"/>
    </row>
    <row r="362" spans="2:6" ht="12.75" customHeight="1" x14ac:dyDescent="0.2">
      <c r="B362" s="122"/>
      <c r="D362" s="125"/>
      <c r="E362" s="126"/>
      <c r="F362" s="126"/>
    </row>
    <row r="363" spans="2:6" ht="12.75" customHeight="1" x14ac:dyDescent="0.2">
      <c r="B363" s="122"/>
      <c r="D363" s="125"/>
      <c r="E363" s="126"/>
      <c r="F363" s="126"/>
    </row>
    <row r="364" spans="2:6" ht="12.75" customHeight="1" x14ac:dyDescent="0.2">
      <c r="B364" s="122"/>
      <c r="D364" s="125"/>
      <c r="E364" s="126"/>
      <c r="F364" s="126"/>
    </row>
    <row r="365" spans="2:6" ht="12.75" customHeight="1" x14ac:dyDescent="0.2">
      <c r="B365" s="122"/>
      <c r="D365" s="125"/>
      <c r="E365" s="126"/>
      <c r="F365" s="126"/>
    </row>
    <row r="366" spans="2:6" ht="12.75" customHeight="1" x14ac:dyDescent="0.2">
      <c r="B366" s="122"/>
      <c r="D366" s="125"/>
      <c r="E366" s="126"/>
      <c r="F366" s="126"/>
    </row>
    <row r="367" spans="2:6" ht="12.75" customHeight="1" x14ac:dyDescent="0.2">
      <c r="B367" s="122"/>
      <c r="D367" s="125"/>
      <c r="E367" s="126"/>
      <c r="F367" s="126"/>
    </row>
    <row r="368" spans="2:6" ht="12.75" customHeight="1" x14ac:dyDescent="0.2">
      <c r="B368" s="122"/>
      <c r="D368" s="125"/>
      <c r="E368" s="126"/>
      <c r="F368" s="126"/>
    </row>
    <row r="369" spans="2:6" ht="12.75" customHeight="1" x14ac:dyDescent="0.2">
      <c r="B369" s="122"/>
      <c r="D369" s="125"/>
      <c r="E369" s="126"/>
      <c r="F369" s="126"/>
    </row>
    <row r="370" spans="2:6" ht="12.75" customHeight="1" x14ac:dyDescent="0.2">
      <c r="B370" s="122"/>
      <c r="D370" s="125"/>
      <c r="E370" s="126"/>
      <c r="F370" s="126"/>
    </row>
    <row r="371" spans="2:6" ht="12.75" customHeight="1" x14ac:dyDescent="0.2">
      <c r="B371" s="122"/>
      <c r="D371" s="125"/>
      <c r="E371" s="126"/>
      <c r="F371" s="126"/>
    </row>
    <row r="372" spans="2:6" ht="12.75" customHeight="1" x14ac:dyDescent="0.2">
      <c r="B372" s="122"/>
      <c r="D372" s="125"/>
      <c r="E372" s="126"/>
      <c r="F372" s="126"/>
    </row>
    <row r="373" spans="2:6" ht="12.75" customHeight="1" x14ac:dyDescent="0.2">
      <c r="B373" s="122"/>
      <c r="D373" s="125"/>
      <c r="E373" s="126"/>
      <c r="F373" s="126"/>
    </row>
    <row r="374" spans="2:6" ht="12.75" customHeight="1" x14ac:dyDescent="0.2">
      <c r="B374" s="122"/>
      <c r="D374" s="125"/>
      <c r="E374" s="126"/>
      <c r="F374" s="126"/>
    </row>
    <row r="375" spans="2:6" ht="12.75" customHeight="1" x14ac:dyDescent="0.2">
      <c r="B375" s="122"/>
      <c r="D375" s="125"/>
      <c r="E375" s="126"/>
      <c r="F375" s="126"/>
    </row>
    <row r="376" spans="2:6" ht="12.75" customHeight="1" x14ac:dyDescent="0.2">
      <c r="B376" s="122"/>
      <c r="D376" s="125"/>
      <c r="E376" s="126"/>
      <c r="F376" s="126"/>
    </row>
    <row r="377" spans="2:6" ht="12.75" customHeight="1" x14ac:dyDescent="0.2">
      <c r="B377" s="122"/>
      <c r="D377" s="125"/>
      <c r="E377" s="126"/>
      <c r="F377" s="126"/>
    </row>
    <row r="378" spans="2:6" ht="12.75" customHeight="1" x14ac:dyDescent="0.2">
      <c r="B378" s="122"/>
      <c r="D378" s="125"/>
      <c r="E378" s="126"/>
      <c r="F378" s="126"/>
    </row>
    <row r="379" spans="2:6" ht="12.75" customHeight="1" x14ac:dyDescent="0.2">
      <c r="B379" s="122"/>
      <c r="D379" s="125"/>
      <c r="E379" s="126"/>
      <c r="F379" s="126"/>
    </row>
    <row r="380" spans="2:6" ht="12.75" customHeight="1" x14ac:dyDescent="0.2">
      <c r="B380" s="122"/>
      <c r="D380" s="125"/>
      <c r="E380" s="126"/>
      <c r="F380" s="126"/>
    </row>
    <row r="381" spans="2:6" ht="12.75" customHeight="1" x14ac:dyDescent="0.2">
      <c r="B381" s="122"/>
      <c r="D381" s="125"/>
      <c r="E381" s="126"/>
      <c r="F381" s="126"/>
    </row>
    <row r="382" spans="2:6" ht="12.75" customHeight="1" x14ac:dyDescent="0.2">
      <c r="B382" s="122"/>
      <c r="D382" s="125"/>
      <c r="E382" s="126"/>
      <c r="F382" s="126"/>
    </row>
    <row r="383" spans="2:6" ht="12.75" customHeight="1" x14ac:dyDescent="0.2">
      <c r="B383" s="122"/>
      <c r="D383" s="125"/>
      <c r="E383" s="126"/>
      <c r="F383" s="126"/>
    </row>
    <row r="384" spans="2:6" ht="12.75" customHeight="1" x14ac:dyDescent="0.2">
      <c r="B384" s="122"/>
      <c r="D384" s="125"/>
      <c r="E384" s="126"/>
      <c r="F384" s="126"/>
    </row>
    <row r="385" spans="2:6" ht="12.75" customHeight="1" x14ac:dyDescent="0.2">
      <c r="B385" s="122"/>
      <c r="D385" s="125"/>
      <c r="E385" s="126"/>
      <c r="F385" s="126"/>
    </row>
    <row r="386" spans="2:6" ht="12.75" customHeight="1" x14ac:dyDescent="0.2">
      <c r="B386" s="122"/>
      <c r="D386" s="125"/>
      <c r="E386" s="126"/>
      <c r="F386" s="126"/>
    </row>
    <row r="387" spans="2:6" ht="12.75" customHeight="1" x14ac:dyDescent="0.2">
      <c r="B387" s="122"/>
      <c r="D387" s="125"/>
      <c r="E387" s="126"/>
      <c r="F387" s="126"/>
    </row>
    <row r="388" spans="2:6" ht="12.75" customHeight="1" x14ac:dyDescent="0.2">
      <c r="B388" s="122"/>
      <c r="D388" s="125"/>
      <c r="E388" s="126"/>
      <c r="F388" s="126"/>
    </row>
    <row r="389" spans="2:6" ht="12.75" customHeight="1" x14ac:dyDescent="0.2">
      <c r="B389" s="122"/>
      <c r="D389" s="125"/>
      <c r="E389" s="126"/>
      <c r="F389" s="126"/>
    </row>
    <row r="390" spans="2:6" ht="12.75" customHeight="1" x14ac:dyDescent="0.2">
      <c r="B390" s="122"/>
      <c r="D390" s="125"/>
      <c r="E390" s="126"/>
      <c r="F390" s="126"/>
    </row>
    <row r="391" spans="2:6" ht="12.75" customHeight="1" x14ac:dyDescent="0.2">
      <c r="B391" s="122"/>
      <c r="D391" s="125"/>
      <c r="E391" s="126"/>
      <c r="F391" s="126"/>
    </row>
    <row r="392" spans="2:6" ht="12.75" customHeight="1" x14ac:dyDescent="0.2">
      <c r="B392" s="122"/>
      <c r="D392" s="125"/>
      <c r="E392" s="126"/>
      <c r="F392" s="126"/>
    </row>
    <row r="393" spans="2:6" ht="12.75" customHeight="1" x14ac:dyDescent="0.2">
      <c r="B393" s="122"/>
      <c r="D393" s="125"/>
      <c r="E393" s="126"/>
      <c r="F393" s="126"/>
    </row>
    <row r="394" spans="2:6" ht="12.75" customHeight="1" x14ac:dyDescent="0.2">
      <c r="B394" s="122"/>
      <c r="D394" s="125"/>
      <c r="E394" s="126"/>
      <c r="F394" s="126"/>
    </row>
    <row r="395" spans="2:6" ht="12.75" customHeight="1" x14ac:dyDescent="0.2">
      <c r="B395" s="122"/>
      <c r="D395" s="125"/>
      <c r="E395" s="126"/>
      <c r="F395" s="126"/>
    </row>
    <row r="396" spans="2:6" ht="12.75" customHeight="1" x14ac:dyDescent="0.2">
      <c r="B396" s="122"/>
      <c r="D396" s="125"/>
      <c r="E396" s="126"/>
      <c r="F396" s="126"/>
    </row>
    <row r="397" spans="2:6" ht="12.75" customHeight="1" x14ac:dyDescent="0.2">
      <c r="B397" s="122"/>
      <c r="D397" s="125"/>
      <c r="E397" s="126"/>
      <c r="F397" s="126"/>
    </row>
    <row r="398" spans="2:6" ht="12.75" customHeight="1" x14ac:dyDescent="0.2">
      <c r="B398" s="122"/>
      <c r="D398" s="125"/>
      <c r="E398" s="126"/>
      <c r="F398" s="126"/>
    </row>
    <row r="399" spans="2:6" ht="12.75" customHeight="1" x14ac:dyDescent="0.2">
      <c r="B399" s="122"/>
      <c r="D399" s="125"/>
      <c r="E399" s="126"/>
      <c r="F399" s="126"/>
    </row>
    <row r="400" spans="2:6" ht="12.75" customHeight="1" x14ac:dyDescent="0.2">
      <c r="B400" s="122"/>
      <c r="D400" s="125"/>
      <c r="E400" s="126"/>
      <c r="F400" s="126"/>
    </row>
    <row r="401" spans="2:6" ht="12.75" customHeight="1" x14ac:dyDescent="0.2">
      <c r="B401" s="122"/>
      <c r="D401" s="125"/>
      <c r="E401" s="126"/>
      <c r="F401" s="126"/>
    </row>
    <row r="402" spans="2:6" ht="12.75" customHeight="1" x14ac:dyDescent="0.2">
      <c r="B402" s="122"/>
      <c r="D402" s="125"/>
      <c r="E402" s="126"/>
      <c r="F402" s="126"/>
    </row>
    <row r="403" spans="2:6" ht="12.75" customHeight="1" x14ac:dyDescent="0.2">
      <c r="B403" s="122"/>
      <c r="D403" s="125"/>
      <c r="E403" s="126"/>
      <c r="F403" s="126"/>
    </row>
    <row r="404" spans="2:6" ht="12.75" customHeight="1" x14ac:dyDescent="0.2">
      <c r="B404" s="122"/>
      <c r="D404" s="125"/>
      <c r="E404" s="126"/>
      <c r="F404" s="126"/>
    </row>
    <row r="405" spans="2:6" ht="12.75" customHeight="1" x14ac:dyDescent="0.2">
      <c r="B405" s="122"/>
      <c r="D405" s="125"/>
      <c r="E405" s="126"/>
      <c r="F405" s="126"/>
    </row>
    <row r="406" spans="2:6" ht="12.75" customHeight="1" x14ac:dyDescent="0.2">
      <c r="B406" s="122"/>
      <c r="D406" s="125"/>
      <c r="E406" s="126"/>
      <c r="F406" s="126"/>
    </row>
    <row r="407" spans="2:6" ht="12.75" customHeight="1" x14ac:dyDescent="0.2">
      <c r="B407" s="122"/>
      <c r="D407" s="125"/>
      <c r="E407" s="126"/>
      <c r="F407" s="126"/>
    </row>
    <row r="408" spans="2:6" ht="12.75" customHeight="1" x14ac:dyDescent="0.2">
      <c r="B408" s="122"/>
      <c r="D408" s="125"/>
      <c r="E408" s="126"/>
      <c r="F408" s="126"/>
    </row>
    <row r="409" spans="2:6" ht="12.75" customHeight="1" x14ac:dyDescent="0.2">
      <c r="B409" s="122"/>
      <c r="D409" s="125"/>
      <c r="E409" s="126"/>
      <c r="F409" s="126"/>
    </row>
    <row r="410" spans="2:6" ht="12.75" customHeight="1" x14ac:dyDescent="0.2">
      <c r="B410" s="122"/>
      <c r="D410" s="125"/>
      <c r="E410" s="126"/>
      <c r="F410" s="126"/>
    </row>
    <row r="411" spans="2:6" ht="12.75" customHeight="1" x14ac:dyDescent="0.2">
      <c r="B411" s="122"/>
      <c r="D411" s="125"/>
      <c r="E411" s="126"/>
      <c r="F411" s="126"/>
    </row>
    <row r="412" spans="2:6" ht="15.75" customHeight="1" x14ac:dyDescent="0.2"/>
    <row r="413" spans="2:6" ht="15.75" customHeight="1" x14ac:dyDescent="0.2"/>
    <row r="414" spans="2:6" ht="15.75" customHeight="1" x14ac:dyDescent="0.2"/>
    <row r="415" spans="2:6" ht="15.75" customHeight="1" x14ac:dyDescent="0.2"/>
    <row r="416" spans="2: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62">
    <mergeCell ref="B181:E181"/>
    <mergeCell ref="B186:E186"/>
    <mergeCell ref="B191:E191"/>
    <mergeCell ref="B194:E194"/>
    <mergeCell ref="B167:E167"/>
    <mergeCell ref="B169:E169"/>
    <mergeCell ref="B174:E174"/>
    <mergeCell ref="B177:E177"/>
    <mergeCell ref="B179:E179"/>
    <mergeCell ref="B147:E147"/>
    <mergeCell ref="B153:E153"/>
    <mergeCell ref="B157:E157"/>
    <mergeCell ref="B161:E161"/>
    <mergeCell ref="B165:E165"/>
    <mergeCell ref="B121:E121"/>
    <mergeCell ref="B127:E127"/>
    <mergeCell ref="B133:E133"/>
    <mergeCell ref="B135:E135"/>
    <mergeCell ref="B142:E142"/>
    <mergeCell ref="A98:A100"/>
    <mergeCell ref="B98:E98"/>
    <mergeCell ref="B101:E101"/>
    <mergeCell ref="B106:E106"/>
    <mergeCell ref="B111:E111"/>
    <mergeCell ref="B75:E75"/>
    <mergeCell ref="B80:E80"/>
    <mergeCell ref="B86:E86"/>
    <mergeCell ref="B90:E90"/>
    <mergeCell ref="B95:E95"/>
    <mergeCell ref="B51:E51"/>
    <mergeCell ref="B56:E56"/>
    <mergeCell ref="B61:E61"/>
    <mergeCell ref="B66:E66"/>
    <mergeCell ref="B70:E70"/>
    <mergeCell ref="B18:E18"/>
    <mergeCell ref="B23:E23"/>
    <mergeCell ref="B28:E28"/>
    <mergeCell ref="B37:E37"/>
    <mergeCell ref="B44:E44"/>
    <mergeCell ref="A2:A3"/>
    <mergeCell ref="A1:J1"/>
    <mergeCell ref="B4:F4"/>
    <mergeCell ref="B9:F9"/>
    <mergeCell ref="B13:F13"/>
    <mergeCell ref="B2:B3"/>
    <mergeCell ref="C2:C3"/>
    <mergeCell ref="D2:D3"/>
    <mergeCell ref="I2:I3"/>
    <mergeCell ref="J2:J3"/>
    <mergeCell ref="A197:A198"/>
    <mergeCell ref="B197:E197"/>
    <mergeCell ref="A199:A200"/>
    <mergeCell ref="B199:E199"/>
    <mergeCell ref="A201:A202"/>
    <mergeCell ref="B201:E201"/>
    <mergeCell ref="B203:E203"/>
    <mergeCell ref="B205:E205"/>
    <mergeCell ref="A209:F209"/>
    <mergeCell ref="I209:J209"/>
    <mergeCell ref="A211:F211"/>
    <mergeCell ref="I211:J211"/>
    <mergeCell ref="A203:A204"/>
  </mergeCells>
  <pageMargins left="0.29645198732628547" right="0.29645198732628547" top="0.41722872290366098" bottom="0.66976189729271896" header="0" footer="0"/>
  <pageSetup paperSize="9" scale="7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/>
  </sheetViews>
  <sheetFormatPr defaultColWidth="14.42578125" defaultRowHeight="15" customHeight="1" x14ac:dyDescent="0.2"/>
  <cols>
    <col min="1" max="1" width="24.42578125" customWidth="1"/>
    <col min="2" max="2" width="15" customWidth="1"/>
    <col min="3" max="3" width="58.42578125" customWidth="1"/>
    <col min="4" max="4" width="8.42578125" customWidth="1"/>
    <col min="5" max="5" width="15.140625" customWidth="1"/>
    <col min="6" max="6" width="12.7109375" customWidth="1"/>
    <col min="7" max="7" width="13.140625" customWidth="1"/>
    <col min="8" max="10" width="10.85546875" customWidth="1"/>
    <col min="11" max="25" width="8.7109375" customWidth="1"/>
  </cols>
  <sheetData>
    <row r="1" spans="1:25" ht="141.75" customHeight="1" x14ac:dyDescent="0.2">
      <c r="A1" s="293"/>
      <c r="B1" s="294"/>
      <c r="C1" s="294"/>
      <c r="D1" s="294"/>
      <c r="E1" s="294"/>
      <c r="F1" s="294"/>
      <c r="G1" s="294"/>
      <c r="H1" s="294"/>
      <c r="I1" s="294"/>
      <c r="J1" s="295"/>
    </row>
    <row r="2" spans="1:25" ht="15.75" customHeight="1" x14ac:dyDescent="0.2">
      <c r="A2" s="304"/>
      <c r="B2" s="291" t="s">
        <v>0</v>
      </c>
      <c r="C2" s="291" t="s">
        <v>1</v>
      </c>
      <c r="D2" s="292" t="s">
        <v>2</v>
      </c>
      <c r="E2" s="1" t="s">
        <v>3</v>
      </c>
      <c r="F2" s="2" t="s">
        <v>4</v>
      </c>
      <c r="G2" s="3" t="s">
        <v>5</v>
      </c>
      <c r="H2" s="3" t="s">
        <v>6</v>
      </c>
      <c r="I2" s="292" t="s">
        <v>7</v>
      </c>
      <c r="J2" s="292" t="s">
        <v>8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14.25" customHeight="1" x14ac:dyDescent="0.2">
      <c r="A3" s="305"/>
      <c r="B3" s="288"/>
      <c r="C3" s="288"/>
      <c r="D3" s="288"/>
      <c r="E3" s="127" t="s">
        <v>9</v>
      </c>
      <c r="F3" s="6">
        <v>0</v>
      </c>
      <c r="G3" s="7" t="s">
        <v>10</v>
      </c>
      <c r="H3" s="8"/>
      <c r="I3" s="288"/>
      <c r="J3" s="288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16.5" customHeight="1" x14ac:dyDescent="0.2">
      <c r="A4" s="75"/>
      <c r="B4" s="306" t="s">
        <v>305</v>
      </c>
      <c r="C4" s="281"/>
      <c r="D4" s="281"/>
      <c r="E4" s="281"/>
      <c r="F4" s="282"/>
      <c r="G4" s="10"/>
      <c r="H4" s="11"/>
      <c r="I4" s="12"/>
      <c r="J4" s="13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16.5" customHeight="1" x14ac:dyDescent="0.2">
      <c r="A5" s="75"/>
      <c r="B5" s="98">
        <v>1006160</v>
      </c>
      <c r="C5" s="98" t="s">
        <v>306</v>
      </c>
      <c r="D5" s="98" t="s">
        <v>13</v>
      </c>
      <c r="E5" s="128">
        <v>1.96</v>
      </c>
      <c r="F5" s="92">
        <f t="shared" ref="F5:F7" si="0">E5-E5*$F$3/100</f>
        <v>1.96</v>
      </c>
      <c r="G5" s="62"/>
      <c r="H5" s="63">
        <f t="shared" ref="H5:H7" si="1">F5*$H$3</f>
        <v>0</v>
      </c>
      <c r="I5" s="63">
        <f t="shared" ref="I5:J5" si="2">G5*F5</f>
        <v>0</v>
      </c>
      <c r="J5" s="63">
        <f t="shared" si="2"/>
        <v>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16.5" customHeight="1" x14ac:dyDescent="0.2">
      <c r="A6" s="75"/>
      <c r="B6" s="98">
        <v>1006200</v>
      </c>
      <c r="C6" s="98" t="s">
        <v>307</v>
      </c>
      <c r="D6" s="98" t="s">
        <v>13</v>
      </c>
      <c r="E6" s="128">
        <v>2.4500000000000002</v>
      </c>
      <c r="F6" s="92">
        <f t="shared" si="0"/>
        <v>2.4500000000000002</v>
      </c>
      <c r="G6" s="52"/>
      <c r="H6" s="53">
        <f t="shared" si="1"/>
        <v>0</v>
      </c>
      <c r="I6" s="53">
        <f t="shared" ref="I6:J6" si="3">G6*F6</f>
        <v>0</v>
      </c>
      <c r="J6" s="53">
        <f t="shared" si="3"/>
        <v>0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16.5" customHeight="1" x14ac:dyDescent="0.2">
      <c r="A7" s="84"/>
      <c r="B7" s="101">
        <v>1006250</v>
      </c>
      <c r="C7" s="101" t="s">
        <v>308</v>
      </c>
      <c r="D7" s="101" t="s">
        <v>13</v>
      </c>
      <c r="E7" s="129">
        <v>3.61</v>
      </c>
      <c r="F7" s="103">
        <f t="shared" si="0"/>
        <v>3.61</v>
      </c>
      <c r="G7" s="66"/>
      <c r="H7" s="67">
        <f t="shared" si="1"/>
        <v>0</v>
      </c>
      <c r="I7" s="67">
        <f t="shared" ref="I7:J7" si="4">G7*F7</f>
        <v>0</v>
      </c>
      <c r="J7" s="67">
        <f t="shared" si="4"/>
        <v>0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16.5" customHeight="1" x14ac:dyDescent="0.2">
      <c r="A8" s="75"/>
      <c r="B8" s="306" t="s">
        <v>309</v>
      </c>
      <c r="C8" s="281"/>
      <c r="D8" s="281"/>
      <c r="E8" s="281"/>
      <c r="F8" s="302"/>
      <c r="G8" s="7"/>
      <c r="H8" s="41"/>
      <c r="I8" s="42"/>
      <c r="J8" s="43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16.5" customHeight="1" x14ac:dyDescent="0.2">
      <c r="A9" s="75"/>
      <c r="B9" s="98">
        <v>1001160</v>
      </c>
      <c r="C9" s="98" t="s">
        <v>310</v>
      </c>
      <c r="D9" s="98" t="s">
        <v>13</v>
      </c>
      <c r="E9" s="128">
        <v>2.09</v>
      </c>
      <c r="F9" s="92">
        <f t="shared" ref="F9:F11" si="5">E9-E9*$F$3/100</f>
        <v>2.09</v>
      </c>
      <c r="G9" s="47"/>
      <c r="H9" s="48">
        <f t="shared" ref="H9:H11" si="6">F9*$H$3</f>
        <v>0</v>
      </c>
      <c r="I9" s="48">
        <f t="shared" ref="I9:J9" si="7">G9*F9</f>
        <v>0</v>
      </c>
      <c r="J9" s="48">
        <f t="shared" si="7"/>
        <v>0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16.5" customHeight="1" x14ac:dyDescent="0.2">
      <c r="A10" s="75"/>
      <c r="B10" s="98">
        <v>1001200</v>
      </c>
      <c r="C10" s="98" t="s">
        <v>311</v>
      </c>
      <c r="D10" s="98" t="s">
        <v>13</v>
      </c>
      <c r="E10" s="128">
        <v>3.27</v>
      </c>
      <c r="F10" s="92">
        <f t="shared" si="5"/>
        <v>3.27</v>
      </c>
      <c r="G10" s="52"/>
      <c r="H10" s="53">
        <f t="shared" si="6"/>
        <v>0</v>
      </c>
      <c r="I10" s="53">
        <f t="shared" ref="I10:J10" si="8">G10*F10</f>
        <v>0</v>
      </c>
      <c r="J10" s="53">
        <f t="shared" si="8"/>
        <v>0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16.5" customHeight="1" x14ac:dyDescent="0.2">
      <c r="A11" s="84"/>
      <c r="B11" s="101">
        <v>1001250</v>
      </c>
      <c r="C11" s="101" t="s">
        <v>312</v>
      </c>
      <c r="D11" s="101" t="s">
        <v>13</v>
      </c>
      <c r="E11" s="129">
        <v>5.08</v>
      </c>
      <c r="F11" s="103">
        <f t="shared" si="5"/>
        <v>5.08</v>
      </c>
      <c r="G11" s="66"/>
      <c r="H11" s="67">
        <f t="shared" si="6"/>
        <v>0</v>
      </c>
      <c r="I11" s="67">
        <f t="shared" ref="I11:J11" si="9">G11*F11</f>
        <v>0</v>
      </c>
      <c r="J11" s="67">
        <f t="shared" si="9"/>
        <v>0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16.5" customHeight="1" x14ac:dyDescent="0.2">
      <c r="A12" s="75"/>
      <c r="B12" s="283" t="s">
        <v>21</v>
      </c>
      <c r="C12" s="281"/>
      <c r="D12" s="281"/>
      <c r="E12" s="281"/>
      <c r="F12" s="302"/>
      <c r="G12" s="7"/>
      <c r="H12" s="41"/>
      <c r="I12" s="42"/>
      <c r="J12" s="4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16.5" customHeight="1" x14ac:dyDescent="0.2">
      <c r="A13" s="75"/>
      <c r="B13" s="114" t="s">
        <v>22</v>
      </c>
      <c r="C13" s="98" t="s">
        <v>313</v>
      </c>
      <c r="D13" s="98" t="s">
        <v>13</v>
      </c>
      <c r="E13" s="128">
        <v>0.3</v>
      </c>
      <c r="F13" s="92">
        <f t="shared" ref="F13:F15" si="10">E13-E13*$F$3/100</f>
        <v>0.3</v>
      </c>
      <c r="G13" s="47"/>
      <c r="H13" s="48">
        <f t="shared" ref="H13:H15" si="11">F13*$H$3</f>
        <v>0</v>
      </c>
      <c r="I13" s="48">
        <f t="shared" ref="I13:J13" si="12">G13*F13</f>
        <v>0</v>
      </c>
      <c r="J13" s="48">
        <f t="shared" si="12"/>
        <v>0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16.5" customHeight="1" x14ac:dyDescent="0.2">
      <c r="A14" s="116"/>
      <c r="B14" s="114" t="s">
        <v>24</v>
      </c>
      <c r="C14" s="98" t="s">
        <v>314</v>
      </c>
      <c r="D14" s="98" t="s">
        <v>13</v>
      </c>
      <c r="E14" s="128">
        <v>0.4</v>
      </c>
      <c r="F14" s="92">
        <f t="shared" si="10"/>
        <v>0.4</v>
      </c>
      <c r="G14" s="52"/>
      <c r="H14" s="53">
        <f t="shared" si="11"/>
        <v>0</v>
      </c>
      <c r="I14" s="53">
        <f t="shared" ref="I14:J14" si="13">G14*F14</f>
        <v>0</v>
      </c>
      <c r="J14" s="53">
        <f t="shared" si="13"/>
        <v>0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16.5" customHeight="1" x14ac:dyDescent="0.2">
      <c r="A15" s="84"/>
      <c r="B15" s="100" t="s">
        <v>26</v>
      </c>
      <c r="C15" s="101" t="s">
        <v>315</v>
      </c>
      <c r="D15" s="101" t="s">
        <v>13</v>
      </c>
      <c r="E15" s="129">
        <v>0.62</v>
      </c>
      <c r="F15" s="103">
        <f t="shared" si="10"/>
        <v>0.62</v>
      </c>
      <c r="G15" s="66"/>
      <c r="H15" s="67">
        <f t="shared" si="11"/>
        <v>0</v>
      </c>
      <c r="I15" s="67">
        <f t="shared" ref="I15:J15" si="14">G15*F15</f>
        <v>0</v>
      </c>
      <c r="J15" s="67">
        <f t="shared" si="14"/>
        <v>0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 ht="16.5" customHeight="1" x14ac:dyDescent="0.2">
      <c r="A16" s="75"/>
      <c r="B16" s="283" t="s">
        <v>316</v>
      </c>
      <c r="C16" s="281"/>
      <c r="D16" s="281"/>
      <c r="E16" s="282"/>
      <c r="F16" s="130" t="s">
        <v>31</v>
      </c>
      <c r="G16" s="7"/>
      <c r="H16" s="41"/>
      <c r="I16" s="42"/>
      <c r="J16" s="4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 ht="16.5" customHeight="1" x14ac:dyDescent="0.2">
      <c r="A17" s="75"/>
      <c r="B17" s="114" t="s">
        <v>317</v>
      </c>
      <c r="C17" s="98" t="s">
        <v>318</v>
      </c>
      <c r="D17" s="98" t="s">
        <v>34</v>
      </c>
      <c r="E17" s="128">
        <v>0.34099999999999997</v>
      </c>
      <c r="F17" s="92">
        <f t="shared" ref="F17:F19" si="15">E17-E17*$F$3/100</f>
        <v>0.34099999999999997</v>
      </c>
      <c r="G17" s="47"/>
      <c r="H17" s="48">
        <f t="shared" ref="H17:H19" si="16">F17*$H$3</f>
        <v>0</v>
      </c>
      <c r="I17" s="48">
        <f t="shared" ref="I17:J17" si="17">G17*F17</f>
        <v>0</v>
      </c>
      <c r="J17" s="48">
        <f t="shared" si="17"/>
        <v>0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 ht="16.5" customHeight="1" x14ac:dyDescent="0.2">
      <c r="A18" s="75"/>
      <c r="B18" s="114" t="s">
        <v>319</v>
      </c>
      <c r="C18" s="98" t="s">
        <v>320</v>
      </c>
      <c r="D18" s="98" t="s">
        <v>34</v>
      </c>
      <c r="E18" s="128">
        <v>0.45099999999999996</v>
      </c>
      <c r="F18" s="92">
        <f t="shared" si="15"/>
        <v>0.45099999999999996</v>
      </c>
      <c r="G18" s="52"/>
      <c r="H18" s="53">
        <f t="shared" si="16"/>
        <v>0</v>
      </c>
      <c r="I18" s="53">
        <f t="shared" ref="I18:J18" si="18">G18*F18</f>
        <v>0</v>
      </c>
      <c r="J18" s="53">
        <f t="shared" si="18"/>
        <v>0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 ht="16.5" customHeight="1" x14ac:dyDescent="0.2">
      <c r="A19" s="84"/>
      <c r="B19" s="100" t="s">
        <v>321</v>
      </c>
      <c r="C19" s="101" t="s">
        <v>322</v>
      </c>
      <c r="D19" s="101" t="s">
        <v>34</v>
      </c>
      <c r="E19" s="129">
        <v>0.65999999999999992</v>
      </c>
      <c r="F19" s="103">
        <f t="shared" si="15"/>
        <v>0.65999999999999992</v>
      </c>
      <c r="G19" s="52"/>
      <c r="H19" s="53">
        <f t="shared" si="16"/>
        <v>0</v>
      </c>
      <c r="I19" s="53">
        <f t="shared" ref="I19:J19" si="19">G19*F19</f>
        <v>0</v>
      </c>
      <c r="J19" s="53">
        <f t="shared" si="19"/>
        <v>0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 ht="21.75" customHeight="1" x14ac:dyDescent="0.2">
      <c r="A20" s="75"/>
      <c r="B20" s="283" t="s">
        <v>50</v>
      </c>
      <c r="C20" s="281"/>
      <c r="D20" s="281"/>
      <c r="E20" s="282"/>
      <c r="F20" s="97" t="s">
        <v>31</v>
      </c>
      <c r="G20" s="7"/>
      <c r="H20" s="41"/>
      <c r="I20" s="42"/>
      <c r="J20" s="43"/>
    </row>
    <row r="21" spans="1:25" ht="12.75" customHeight="1" x14ac:dyDescent="0.2">
      <c r="A21" s="75"/>
      <c r="B21" s="114" t="s">
        <v>323</v>
      </c>
      <c r="C21" s="98" t="s">
        <v>130</v>
      </c>
      <c r="D21" s="98" t="s">
        <v>34</v>
      </c>
      <c r="E21" s="128">
        <v>2.875</v>
      </c>
      <c r="F21" s="92">
        <f t="shared" ref="F21:F24" si="20">E21-E21*$F$3/100</f>
        <v>2.875</v>
      </c>
      <c r="G21" s="62"/>
      <c r="H21" s="63">
        <f t="shared" ref="H21:H24" si="21">F21*$H$3</f>
        <v>0</v>
      </c>
      <c r="I21" s="63">
        <f t="shared" ref="I21:J21" si="22">G21*F21</f>
        <v>0</v>
      </c>
      <c r="J21" s="63">
        <f t="shared" si="22"/>
        <v>0</v>
      </c>
    </row>
    <row r="22" spans="1:25" ht="12.75" customHeight="1" x14ac:dyDescent="0.2">
      <c r="A22" s="75"/>
      <c r="B22" s="114" t="s">
        <v>324</v>
      </c>
      <c r="C22" s="98" t="s">
        <v>132</v>
      </c>
      <c r="D22" s="98" t="s">
        <v>34</v>
      </c>
      <c r="E22" s="128">
        <v>4.4275000000000002</v>
      </c>
      <c r="F22" s="92">
        <f t="shared" si="20"/>
        <v>4.4275000000000002</v>
      </c>
      <c r="G22" s="47"/>
      <c r="H22" s="53">
        <f t="shared" si="21"/>
        <v>0</v>
      </c>
      <c r="I22" s="53">
        <f t="shared" ref="I22:J22" si="23">G22*F22</f>
        <v>0</v>
      </c>
      <c r="J22" s="53">
        <f t="shared" si="23"/>
        <v>0</v>
      </c>
    </row>
    <row r="23" spans="1:25" ht="12.75" customHeight="1" x14ac:dyDescent="0.2">
      <c r="A23" s="75"/>
      <c r="B23" s="114" t="s">
        <v>325</v>
      </c>
      <c r="C23" s="98" t="s">
        <v>326</v>
      </c>
      <c r="D23" s="98" t="s">
        <v>34</v>
      </c>
      <c r="E23" s="128">
        <v>5.7845000000000004</v>
      </c>
      <c r="F23" s="92">
        <f t="shared" si="20"/>
        <v>5.7845000000000004</v>
      </c>
      <c r="G23" s="52"/>
      <c r="H23" s="53">
        <f t="shared" si="21"/>
        <v>0</v>
      </c>
      <c r="I23" s="53">
        <f t="shared" ref="I23:J23" si="24">G23*F23</f>
        <v>0</v>
      </c>
      <c r="J23" s="53">
        <f t="shared" si="24"/>
        <v>0</v>
      </c>
    </row>
    <row r="24" spans="1:25" ht="12.75" customHeight="1" x14ac:dyDescent="0.2">
      <c r="A24" s="84"/>
      <c r="B24" s="100" t="s">
        <v>327</v>
      </c>
      <c r="C24" s="101" t="s">
        <v>136</v>
      </c>
      <c r="D24" s="101" t="s">
        <v>34</v>
      </c>
      <c r="E24" s="129">
        <v>7.13</v>
      </c>
      <c r="F24" s="103">
        <f t="shared" si="20"/>
        <v>7.13</v>
      </c>
      <c r="G24" s="66"/>
      <c r="H24" s="67">
        <f t="shared" si="21"/>
        <v>0</v>
      </c>
      <c r="I24" s="67">
        <f t="shared" ref="I24:J24" si="25">G24*F24</f>
        <v>0</v>
      </c>
      <c r="J24" s="67">
        <f t="shared" si="25"/>
        <v>0</v>
      </c>
    </row>
    <row r="25" spans="1:25" ht="12.75" customHeight="1" x14ac:dyDescent="0.2">
      <c r="A25" s="75"/>
      <c r="B25" s="280" t="s">
        <v>67</v>
      </c>
      <c r="C25" s="281"/>
      <c r="D25" s="281"/>
      <c r="E25" s="282"/>
      <c r="F25" s="97" t="s">
        <v>31</v>
      </c>
      <c r="G25" s="77"/>
      <c r="H25" s="78"/>
      <c r="I25" s="78"/>
      <c r="J25" s="78"/>
    </row>
    <row r="26" spans="1:25" ht="21.75" customHeight="1" x14ac:dyDescent="0.2">
      <c r="A26" s="75"/>
      <c r="B26" s="114" t="s">
        <v>328</v>
      </c>
      <c r="C26" s="98" t="s">
        <v>82</v>
      </c>
      <c r="D26" s="98" t="s">
        <v>34</v>
      </c>
      <c r="E26" s="128">
        <v>3.3579999999999997</v>
      </c>
      <c r="F26" s="92">
        <f t="shared" ref="F26:F28" si="26">E26-E26*$F$3/100</f>
        <v>3.3579999999999997</v>
      </c>
      <c r="G26" s="47"/>
      <c r="H26" s="48">
        <f t="shared" ref="H26:H28" si="27">F26*$H$3</f>
        <v>0</v>
      </c>
      <c r="I26" s="48">
        <f t="shared" ref="I26:J26" si="28">G26*F26</f>
        <v>0</v>
      </c>
      <c r="J26" s="48">
        <f t="shared" si="28"/>
        <v>0</v>
      </c>
    </row>
    <row r="27" spans="1:25" ht="21" customHeight="1" x14ac:dyDescent="0.2">
      <c r="A27" s="75"/>
      <c r="B27" s="114" t="s">
        <v>329</v>
      </c>
      <c r="C27" s="98" t="s">
        <v>86</v>
      </c>
      <c r="D27" s="98" t="s">
        <v>34</v>
      </c>
      <c r="E27" s="128">
        <v>3.8179999999999996</v>
      </c>
      <c r="F27" s="92">
        <f t="shared" si="26"/>
        <v>3.8179999999999996</v>
      </c>
      <c r="G27" s="52"/>
      <c r="H27" s="53">
        <f t="shared" si="27"/>
        <v>0</v>
      </c>
      <c r="I27" s="53">
        <f t="shared" ref="I27:J27" si="29">G27*F27</f>
        <v>0</v>
      </c>
      <c r="J27" s="53">
        <f t="shared" si="29"/>
        <v>0</v>
      </c>
    </row>
    <row r="28" spans="1:25" ht="20.25" customHeight="1" x14ac:dyDescent="0.2">
      <c r="A28" s="84"/>
      <c r="B28" s="100" t="s">
        <v>330</v>
      </c>
      <c r="C28" s="101" t="s">
        <v>90</v>
      </c>
      <c r="D28" s="101" t="s">
        <v>34</v>
      </c>
      <c r="E28" s="129">
        <v>5.9340000000000002</v>
      </c>
      <c r="F28" s="103">
        <f t="shared" si="26"/>
        <v>5.9340000000000002</v>
      </c>
      <c r="G28" s="73"/>
      <c r="H28" s="74">
        <f t="shared" si="27"/>
        <v>0</v>
      </c>
      <c r="I28" s="74">
        <f t="shared" ref="I28:J28" si="30">G28*F28</f>
        <v>0</v>
      </c>
      <c r="J28" s="74">
        <f t="shared" si="30"/>
        <v>0</v>
      </c>
    </row>
    <row r="29" spans="1:25" ht="27.75" customHeight="1" x14ac:dyDescent="0.2">
      <c r="A29" s="75"/>
      <c r="B29" s="280" t="s">
        <v>93</v>
      </c>
      <c r="C29" s="281"/>
      <c r="D29" s="281"/>
      <c r="E29" s="282"/>
      <c r="F29" s="97" t="s">
        <v>31</v>
      </c>
      <c r="G29" s="77"/>
      <c r="H29" s="78"/>
      <c r="I29" s="78"/>
      <c r="J29" s="78"/>
    </row>
    <row r="30" spans="1:25" ht="12.75" customHeight="1" x14ac:dyDescent="0.2">
      <c r="A30" s="75"/>
      <c r="B30" s="114" t="s">
        <v>331</v>
      </c>
      <c r="C30" s="98" t="s">
        <v>95</v>
      </c>
      <c r="D30" s="98" t="s">
        <v>34</v>
      </c>
      <c r="E30" s="128">
        <v>1.8055000000000001</v>
      </c>
      <c r="F30" s="92">
        <f t="shared" ref="F30:F32" si="31">E30-E30*$F$3/100</f>
        <v>1.8055000000000001</v>
      </c>
      <c r="G30" s="47"/>
      <c r="H30" s="48">
        <f t="shared" ref="H30:H32" si="32">F30*$H$3</f>
        <v>0</v>
      </c>
      <c r="I30" s="48">
        <f t="shared" ref="I30:J30" si="33">G30*F30</f>
        <v>0</v>
      </c>
      <c r="J30" s="48">
        <f t="shared" si="33"/>
        <v>0</v>
      </c>
    </row>
    <row r="31" spans="1:25" ht="12.75" customHeight="1" x14ac:dyDescent="0.2">
      <c r="A31" s="75"/>
      <c r="B31" s="114" t="s">
        <v>332</v>
      </c>
      <c r="C31" s="98" t="s">
        <v>97</v>
      </c>
      <c r="D31" s="98" t="s">
        <v>34</v>
      </c>
      <c r="E31" s="128">
        <v>3.0474999999999999</v>
      </c>
      <c r="F31" s="92">
        <f t="shared" si="31"/>
        <v>3.0474999999999999</v>
      </c>
      <c r="G31" s="52"/>
      <c r="H31" s="53">
        <f t="shared" si="32"/>
        <v>0</v>
      </c>
      <c r="I31" s="53">
        <f t="shared" ref="I31:J31" si="34">G31*F31</f>
        <v>0</v>
      </c>
      <c r="J31" s="53">
        <f t="shared" si="34"/>
        <v>0</v>
      </c>
    </row>
    <row r="32" spans="1:25" ht="15" customHeight="1" x14ac:dyDescent="0.2">
      <c r="A32" s="84"/>
      <c r="B32" s="100" t="s">
        <v>333</v>
      </c>
      <c r="C32" s="101" t="s">
        <v>99</v>
      </c>
      <c r="D32" s="101" t="s">
        <v>34</v>
      </c>
      <c r="E32" s="129">
        <v>5.2670000000000003</v>
      </c>
      <c r="F32" s="103">
        <f t="shared" si="31"/>
        <v>5.2670000000000003</v>
      </c>
      <c r="G32" s="52"/>
      <c r="H32" s="53">
        <f t="shared" si="32"/>
        <v>0</v>
      </c>
      <c r="I32" s="53">
        <f t="shared" ref="I32:J32" si="35">G32*F32</f>
        <v>0</v>
      </c>
      <c r="J32" s="53">
        <f t="shared" si="35"/>
        <v>0</v>
      </c>
    </row>
    <row r="33" spans="1:10" ht="16.5" customHeight="1" x14ac:dyDescent="0.2">
      <c r="A33" s="75"/>
      <c r="B33" s="283" t="s">
        <v>93</v>
      </c>
      <c r="C33" s="281"/>
      <c r="D33" s="281"/>
      <c r="E33" s="282"/>
      <c r="F33" s="97" t="s">
        <v>102</v>
      </c>
      <c r="G33" s="7"/>
      <c r="H33" s="41"/>
      <c r="I33" s="42"/>
      <c r="J33" s="43"/>
    </row>
    <row r="34" spans="1:10" ht="16.5" customHeight="1" x14ac:dyDescent="0.2">
      <c r="A34" s="75"/>
      <c r="B34" s="114" t="s">
        <v>334</v>
      </c>
      <c r="C34" s="98" t="s">
        <v>95</v>
      </c>
      <c r="D34" s="98" t="s">
        <v>34</v>
      </c>
      <c r="E34" s="128">
        <v>0.92</v>
      </c>
      <c r="F34" s="92">
        <f t="shared" ref="F34:F36" si="36">E34-E34*$F$3/100</f>
        <v>0.92</v>
      </c>
      <c r="G34" s="62"/>
      <c r="H34" s="63">
        <f t="shared" ref="H34:H36" si="37">F34*$H$3</f>
        <v>0</v>
      </c>
      <c r="I34" s="63">
        <f t="shared" ref="I34:J34" si="38">G34*F34</f>
        <v>0</v>
      </c>
      <c r="J34" s="63">
        <f t="shared" si="38"/>
        <v>0</v>
      </c>
    </row>
    <row r="35" spans="1:10" ht="16.5" customHeight="1" x14ac:dyDescent="0.2">
      <c r="A35" s="75"/>
      <c r="B35" s="114" t="s">
        <v>335</v>
      </c>
      <c r="C35" s="98" t="s">
        <v>97</v>
      </c>
      <c r="D35" s="98" t="s">
        <v>34</v>
      </c>
      <c r="E35" s="128">
        <v>1.69</v>
      </c>
      <c r="F35" s="92">
        <f t="shared" si="36"/>
        <v>1.69</v>
      </c>
      <c r="G35" s="52"/>
      <c r="H35" s="53">
        <f t="shared" si="37"/>
        <v>0</v>
      </c>
      <c r="I35" s="53">
        <f t="shared" ref="I35:J35" si="39">G35*F35</f>
        <v>0</v>
      </c>
      <c r="J35" s="53">
        <f t="shared" si="39"/>
        <v>0</v>
      </c>
    </row>
    <row r="36" spans="1:10" ht="16.5" customHeight="1" x14ac:dyDescent="0.2">
      <c r="A36" s="84"/>
      <c r="B36" s="100" t="s">
        <v>336</v>
      </c>
      <c r="C36" s="101" t="s">
        <v>99</v>
      </c>
      <c r="D36" s="101" t="s">
        <v>34</v>
      </c>
      <c r="E36" s="129">
        <v>2.88</v>
      </c>
      <c r="F36" s="103">
        <f t="shared" si="36"/>
        <v>2.88</v>
      </c>
      <c r="G36" s="52"/>
      <c r="H36" s="53">
        <f t="shared" si="37"/>
        <v>0</v>
      </c>
      <c r="I36" s="53">
        <f t="shared" ref="I36:J36" si="40">G36*F36</f>
        <v>0</v>
      </c>
      <c r="J36" s="53">
        <f t="shared" si="40"/>
        <v>0</v>
      </c>
    </row>
    <row r="37" spans="1:10" ht="16.5" customHeight="1" x14ac:dyDescent="0.2">
      <c r="A37" s="75"/>
      <c r="B37" s="283" t="s">
        <v>107</v>
      </c>
      <c r="C37" s="281"/>
      <c r="D37" s="281"/>
      <c r="E37" s="282"/>
      <c r="F37" s="97" t="s">
        <v>31</v>
      </c>
      <c r="G37" s="7"/>
      <c r="H37" s="41"/>
      <c r="I37" s="42"/>
      <c r="J37" s="43"/>
    </row>
    <row r="38" spans="1:10" ht="21.75" customHeight="1" x14ac:dyDescent="0.2">
      <c r="A38" s="75"/>
      <c r="B38" s="114" t="s">
        <v>337</v>
      </c>
      <c r="C38" s="98" t="s">
        <v>109</v>
      </c>
      <c r="D38" s="98" t="s">
        <v>34</v>
      </c>
      <c r="E38" s="128">
        <v>2.5644999999999998</v>
      </c>
      <c r="F38" s="92">
        <f t="shared" ref="F38:F39" si="41">E38-E38*$F$3/100</f>
        <v>2.5644999999999998</v>
      </c>
      <c r="G38" s="62"/>
      <c r="H38" s="63">
        <f t="shared" ref="H38:H39" si="42">F38*$H$3</f>
        <v>0</v>
      </c>
      <c r="I38" s="63">
        <f t="shared" ref="I38:J38" si="43">G38*F38</f>
        <v>0</v>
      </c>
      <c r="J38" s="63">
        <f t="shared" si="43"/>
        <v>0</v>
      </c>
    </row>
    <row r="39" spans="1:10" ht="21" customHeight="1" x14ac:dyDescent="0.2">
      <c r="A39" s="84"/>
      <c r="B39" s="100" t="s">
        <v>338</v>
      </c>
      <c r="C39" s="101" t="s">
        <v>113</v>
      </c>
      <c r="D39" s="101" t="s">
        <v>34</v>
      </c>
      <c r="E39" s="129">
        <v>4.3815</v>
      </c>
      <c r="F39" s="103">
        <f t="shared" si="41"/>
        <v>4.3815</v>
      </c>
      <c r="G39" s="52"/>
      <c r="H39" s="53">
        <f t="shared" si="42"/>
        <v>0</v>
      </c>
      <c r="I39" s="53">
        <f t="shared" ref="I39:J39" si="44">G39*F39</f>
        <v>0</v>
      </c>
      <c r="J39" s="53">
        <f t="shared" si="44"/>
        <v>0</v>
      </c>
    </row>
    <row r="40" spans="1:10" ht="16.5" customHeight="1" x14ac:dyDescent="0.2">
      <c r="A40" s="75"/>
      <c r="B40" s="280" t="s">
        <v>107</v>
      </c>
      <c r="C40" s="281"/>
      <c r="D40" s="281"/>
      <c r="E40" s="282"/>
      <c r="F40" s="97" t="s">
        <v>102</v>
      </c>
      <c r="G40" s="7"/>
      <c r="H40" s="41"/>
      <c r="I40" s="42"/>
      <c r="J40" s="43"/>
    </row>
    <row r="41" spans="1:10" ht="21.75" customHeight="1" x14ac:dyDescent="0.2">
      <c r="A41" s="75"/>
      <c r="B41" s="114" t="s">
        <v>339</v>
      </c>
      <c r="C41" s="98" t="s">
        <v>109</v>
      </c>
      <c r="D41" s="98" t="s">
        <v>34</v>
      </c>
      <c r="E41" s="128">
        <v>1.44</v>
      </c>
      <c r="F41" s="92">
        <f t="shared" ref="F41:F42" si="45">E41-E41*$F$3/100</f>
        <v>1.44</v>
      </c>
      <c r="G41" s="131"/>
      <c r="H41" s="63">
        <f t="shared" ref="H41:H42" si="46">F41*$H$3</f>
        <v>0</v>
      </c>
      <c r="I41" s="63">
        <f t="shared" ref="I41:J41" si="47">G41*F41</f>
        <v>0</v>
      </c>
      <c r="J41" s="132">
        <f t="shared" si="47"/>
        <v>0</v>
      </c>
    </row>
    <row r="42" spans="1:10" ht="23.25" customHeight="1" x14ac:dyDescent="0.2">
      <c r="A42" s="84"/>
      <c r="B42" s="100" t="s">
        <v>340</v>
      </c>
      <c r="C42" s="101" t="s">
        <v>113</v>
      </c>
      <c r="D42" s="101" t="s">
        <v>34</v>
      </c>
      <c r="E42" s="129">
        <v>2.5099999999999998</v>
      </c>
      <c r="F42" s="103">
        <f t="shared" si="45"/>
        <v>2.5099999999999998</v>
      </c>
      <c r="G42" s="93"/>
      <c r="H42" s="60">
        <f t="shared" si="46"/>
        <v>0</v>
      </c>
      <c r="I42" s="60">
        <f t="shared" ref="I42:J42" si="48">G42*F42</f>
        <v>0</v>
      </c>
      <c r="J42" s="94">
        <f t="shared" si="48"/>
        <v>0</v>
      </c>
    </row>
    <row r="43" spans="1:10" ht="18.75" customHeight="1" x14ac:dyDescent="0.2">
      <c r="A43" s="75"/>
      <c r="B43" s="280" t="s">
        <v>119</v>
      </c>
      <c r="C43" s="281"/>
      <c r="D43" s="281"/>
      <c r="E43" s="302"/>
      <c r="F43" s="1" t="s">
        <v>31</v>
      </c>
      <c r="G43" s="7"/>
      <c r="H43" s="41"/>
      <c r="I43" s="42"/>
      <c r="J43" s="43"/>
    </row>
    <row r="44" spans="1:10" ht="16.5" customHeight="1" x14ac:dyDescent="0.2">
      <c r="A44" s="75"/>
      <c r="B44" s="114" t="s">
        <v>341</v>
      </c>
      <c r="C44" s="98" t="s">
        <v>95</v>
      </c>
      <c r="D44" s="98" t="s">
        <v>34</v>
      </c>
      <c r="E44" s="128">
        <v>2.2654999999999998</v>
      </c>
      <c r="F44" s="92">
        <f t="shared" ref="F44:F46" si="49">E44-E44*$F$3/100</f>
        <v>2.2654999999999998</v>
      </c>
      <c r="G44" s="131"/>
      <c r="H44" s="63">
        <f t="shared" ref="H44:H46" si="50">F44*$H$3</f>
        <v>0</v>
      </c>
      <c r="I44" s="63">
        <f t="shared" ref="I44:J44" si="51">G44*F44</f>
        <v>0</v>
      </c>
      <c r="J44" s="132">
        <f t="shared" si="51"/>
        <v>0</v>
      </c>
    </row>
    <row r="45" spans="1:10" ht="15.75" customHeight="1" x14ac:dyDescent="0.2">
      <c r="A45" s="75"/>
      <c r="B45" s="114" t="s">
        <v>342</v>
      </c>
      <c r="C45" s="98" t="s">
        <v>97</v>
      </c>
      <c r="D45" s="98" t="s">
        <v>34</v>
      </c>
      <c r="E45" s="128">
        <v>4.1284999999999998</v>
      </c>
      <c r="F45" s="92">
        <f t="shared" si="49"/>
        <v>4.1284999999999998</v>
      </c>
      <c r="G45" s="93"/>
      <c r="H45" s="53">
        <f t="shared" si="50"/>
        <v>0</v>
      </c>
      <c r="I45" s="53">
        <f t="shared" ref="I45:J45" si="52">G45*F45</f>
        <v>0</v>
      </c>
      <c r="J45" s="94">
        <f t="shared" si="52"/>
        <v>0</v>
      </c>
    </row>
    <row r="46" spans="1:10" ht="20.25" customHeight="1" x14ac:dyDescent="0.2">
      <c r="A46" s="84"/>
      <c r="B46" s="100" t="s">
        <v>343</v>
      </c>
      <c r="C46" s="101" t="s">
        <v>99</v>
      </c>
      <c r="D46" s="101" t="s">
        <v>34</v>
      </c>
      <c r="E46" s="129">
        <v>7.1875</v>
      </c>
      <c r="F46" s="103">
        <f t="shared" si="49"/>
        <v>7.1875</v>
      </c>
      <c r="G46" s="93"/>
      <c r="H46" s="60">
        <f t="shared" si="50"/>
        <v>0</v>
      </c>
      <c r="I46" s="60">
        <f t="shared" ref="I46:J46" si="53">G46*F46</f>
        <v>0</v>
      </c>
      <c r="J46" s="94">
        <f t="shared" si="53"/>
        <v>0</v>
      </c>
    </row>
    <row r="47" spans="1:10" ht="16.5" customHeight="1" x14ac:dyDescent="0.2">
      <c r="A47" s="75"/>
      <c r="B47" s="283" t="s">
        <v>119</v>
      </c>
      <c r="C47" s="281"/>
      <c r="D47" s="281"/>
      <c r="E47" s="282"/>
      <c r="F47" s="97" t="s">
        <v>102</v>
      </c>
      <c r="G47" s="7"/>
      <c r="H47" s="41"/>
      <c r="I47" s="42"/>
      <c r="J47" s="43"/>
    </row>
    <row r="48" spans="1:10" ht="16.5" customHeight="1" x14ac:dyDescent="0.2">
      <c r="A48" s="75"/>
      <c r="B48" s="114" t="s">
        <v>344</v>
      </c>
      <c r="C48" s="98" t="s">
        <v>95</v>
      </c>
      <c r="D48" s="98" t="s">
        <v>34</v>
      </c>
      <c r="E48" s="128">
        <v>1.23</v>
      </c>
      <c r="F48" s="92">
        <f t="shared" ref="F48:F50" si="54">E48-E48*$F$3/100</f>
        <v>1.23</v>
      </c>
      <c r="G48" s="62"/>
      <c r="H48" s="63">
        <f t="shared" ref="H48:H50" si="55">F48*$H$3</f>
        <v>0</v>
      </c>
      <c r="I48" s="63">
        <f t="shared" ref="I48:J48" si="56">G48*F48</f>
        <v>0</v>
      </c>
      <c r="J48" s="63">
        <f t="shared" si="56"/>
        <v>0</v>
      </c>
    </row>
    <row r="49" spans="1:10" ht="16.5" customHeight="1" x14ac:dyDescent="0.2">
      <c r="A49" s="75"/>
      <c r="B49" s="114" t="s">
        <v>345</v>
      </c>
      <c r="C49" s="98" t="s">
        <v>97</v>
      </c>
      <c r="D49" s="98" t="s">
        <v>34</v>
      </c>
      <c r="E49" s="128">
        <v>2.33</v>
      </c>
      <c r="F49" s="92">
        <f t="shared" si="54"/>
        <v>2.33</v>
      </c>
      <c r="G49" s="52"/>
      <c r="H49" s="53">
        <f t="shared" si="55"/>
        <v>0</v>
      </c>
      <c r="I49" s="53">
        <f t="shared" ref="I49:J49" si="57">G49*F49</f>
        <v>0</v>
      </c>
      <c r="J49" s="53">
        <f t="shared" si="57"/>
        <v>0</v>
      </c>
    </row>
    <row r="50" spans="1:10" ht="16.5" customHeight="1" x14ac:dyDescent="0.2">
      <c r="A50" s="84"/>
      <c r="B50" s="100" t="s">
        <v>346</v>
      </c>
      <c r="C50" s="101" t="s">
        <v>99</v>
      </c>
      <c r="D50" s="101" t="s">
        <v>34</v>
      </c>
      <c r="E50" s="129">
        <v>4.04</v>
      </c>
      <c r="F50" s="103">
        <f t="shared" si="54"/>
        <v>4.04</v>
      </c>
      <c r="G50" s="52"/>
      <c r="H50" s="53">
        <f t="shared" si="55"/>
        <v>0</v>
      </c>
      <c r="I50" s="53">
        <f t="shared" ref="I50:J50" si="58">G50*F50</f>
        <v>0</v>
      </c>
      <c r="J50" s="53">
        <f t="shared" si="58"/>
        <v>0</v>
      </c>
    </row>
    <row r="51" spans="1:10" ht="16.5" customHeight="1" x14ac:dyDescent="0.2">
      <c r="A51" s="75"/>
      <c r="B51" s="283" t="s">
        <v>128</v>
      </c>
      <c r="C51" s="281"/>
      <c r="D51" s="281"/>
      <c r="E51" s="282"/>
      <c r="F51" s="97" t="s">
        <v>31</v>
      </c>
      <c r="G51" s="7"/>
      <c r="H51" s="41"/>
      <c r="I51" s="42"/>
      <c r="J51" s="43"/>
    </row>
    <row r="52" spans="1:10" ht="16.5" customHeight="1" x14ac:dyDescent="0.2">
      <c r="A52" s="75"/>
      <c r="B52" s="114" t="s">
        <v>347</v>
      </c>
      <c r="C52" s="98" t="s">
        <v>130</v>
      </c>
      <c r="D52" s="98" t="s">
        <v>34</v>
      </c>
      <c r="E52" s="128">
        <v>2.944</v>
      </c>
      <c r="F52" s="92">
        <f t="shared" ref="F52:F54" si="59">E52-E52*$F$3/100</f>
        <v>2.944</v>
      </c>
      <c r="G52" s="62"/>
      <c r="H52" s="63">
        <f t="shared" ref="H52:H54" si="60">F52*$H$3</f>
        <v>0</v>
      </c>
      <c r="I52" s="63">
        <f t="shared" ref="I52:J52" si="61">G52*F52</f>
        <v>0</v>
      </c>
      <c r="J52" s="63">
        <f t="shared" si="61"/>
        <v>0</v>
      </c>
    </row>
    <row r="53" spans="1:10" ht="16.5" customHeight="1" x14ac:dyDescent="0.2">
      <c r="A53" s="75"/>
      <c r="B53" s="114" t="s">
        <v>348</v>
      </c>
      <c r="C53" s="98" t="s">
        <v>132</v>
      </c>
      <c r="D53" s="98" t="s">
        <v>34</v>
      </c>
      <c r="E53" s="128">
        <v>3.7835000000000001</v>
      </c>
      <c r="F53" s="92">
        <f t="shared" si="59"/>
        <v>3.7835000000000001</v>
      </c>
      <c r="G53" s="52"/>
      <c r="H53" s="53">
        <f t="shared" si="60"/>
        <v>0</v>
      </c>
      <c r="I53" s="53">
        <f t="shared" ref="I53:J53" si="62">G53*F53</f>
        <v>0</v>
      </c>
      <c r="J53" s="53">
        <f t="shared" si="62"/>
        <v>0</v>
      </c>
    </row>
    <row r="54" spans="1:10" ht="16.5" customHeight="1" x14ac:dyDescent="0.2">
      <c r="A54" s="84"/>
      <c r="B54" s="100" t="s">
        <v>349</v>
      </c>
      <c r="C54" s="101" t="s">
        <v>136</v>
      </c>
      <c r="D54" s="101" t="s">
        <v>34</v>
      </c>
      <c r="E54" s="129">
        <v>6.5779999999999994</v>
      </c>
      <c r="F54" s="103">
        <f t="shared" si="59"/>
        <v>6.5779999999999994</v>
      </c>
      <c r="G54" s="52"/>
      <c r="H54" s="53">
        <f t="shared" si="60"/>
        <v>0</v>
      </c>
      <c r="I54" s="53">
        <f t="shared" ref="I54:J54" si="63">G54*F54</f>
        <v>0</v>
      </c>
      <c r="J54" s="53">
        <f t="shared" si="63"/>
        <v>0</v>
      </c>
    </row>
    <row r="55" spans="1:10" ht="16.5" customHeight="1" x14ac:dyDescent="0.2">
      <c r="A55" s="75"/>
      <c r="B55" s="283" t="s">
        <v>139</v>
      </c>
      <c r="C55" s="281"/>
      <c r="D55" s="281"/>
      <c r="E55" s="282"/>
      <c r="F55" s="97" t="s">
        <v>31</v>
      </c>
      <c r="G55" s="7"/>
      <c r="H55" s="41"/>
      <c r="I55" s="42"/>
      <c r="J55" s="43"/>
    </row>
    <row r="56" spans="1:10" ht="16.5" customHeight="1" x14ac:dyDescent="0.2">
      <c r="A56" s="75"/>
      <c r="B56" s="114" t="s">
        <v>350</v>
      </c>
      <c r="C56" s="98" t="s">
        <v>130</v>
      </c>
      <c r="D56" s="98" t="s">
        <v>34</v>
      </c>
      <c r="E56" s="128">
        <v>4.1514999999999995</v>
      </c>
      <c r="F56" s="92">
        <f t="shared" ref="F56:F58" si="64">E56-E56*$F$3/100</f>
        <v>4.1514999999999995</v>
      </c>
      <c r="G56" s="62"/>
      <c r="H56" s="63">
        <f t="shared" ref="H56:H58" si="65">F56*$H$3</f>
        <v>0</v>
      </c>
      <c r="I56" s="63">
        <f t="shared" ref="I56:J56" si="66">G56*F56</f>
        <v>0</v>
      </c>
      <c r="J56" s="63">
        <f t="shared" si="66"/>
        <v>0</v>
      </c>
    </row>
    <row r="57" spans="1:10" ht="16.5" customHeight="1" x14ac:dyDescent="0.2">
      <c r="A57" s="75"/>
      <c r="B57" s="114" t="s">
        <v>351</v>
      </c>
      <c r="C57" s="98" t="s">
        <v>132</v>
      </c>
      <c r="D57" s="98" t="s">
        <v>34</v>
      </c>
      <c r="E57" s="128">
        <v>5.0255000000000001</v>
      </c>
      <c r="F57" s="92">
        <f t="shared" si="64"/>
        <v>5.0255000000000001</v>
      </c>
      <c r="G57" s="52"/>
      <c r="H57" s="53">
        <f t="shared" si="65"/>
        <v>0</v>
      </c>
      <c r="I57" s="53">
        <f t="shared" ref="I57:J57" si="67">G57*F57</f>
        <v>0</v>
      </c>
      <c r="J57" s="53">
        <f t="shared" si="67"/>
        <v>0</v>
      </c>
    </row>
    <row r="58" spans="1:10" ht="16.5" customHeight="1" x14ac:dyDescent="0.2">
      <c r="A58" s="84"/>
      <c r="B58" s="100" t="s">
        <v>352</v>
      </c>
      <c r="C58" s="101" t="s">
        <v>136</v>
      </c>
      <c r="D58" s="101" t="s">
        <v>34</v>
      </c>
      <c r="E58" s="129">
        <v>7.9695</v>
      </c>
      <c r="F58" s="103">
        <f t="shared" si="64"/>
        <v>7.9695</v>
      </c>
      <c r="G58" s="52"/>
      <c r="H58" s="53">
        <f t="shared" si="65"/>
        <v>0</v>
      </c>
      <c r="I58" s="53">
        <f t="shared" ref="I58:J58" si="68">G58*F58</f>
        <v>0</v>
      </c>
      <c r="J58" s="53">
        <f t="shared" si="68"/>
        <v>0</v>
      </c>
    </row>
    <row r="59" spans="1:10" ht="16.5" customHeight="1" x14ac:dyDescent="0.2">
      <c r="A59" s="75"/>
      <c r="B59" s="283" t="s">
        <v>143</v>
      </c>
      <c r="C59" s="281"/>
      <c r="D59" s="281"/>
      <c r="E59" s="282"/>
      <c r="F59" s="97" t="s">
        <v>31</v>
      </c>
      <c r="G59" s="7"/>
      <c r="H59" s="41"/>
      <c r="I59" s="42"/>
      <c r="J59" s="43"/>
    </row>
    <row r="60" spans="1:10" ht="31.5" customHeight="1" x14ac:dyDescent="0.2">
      <c r="A60" s="75"/>
      <c r="B60" s="114" t="s">
        <v>353</v>
      </c>
      <c r="C60" s="98" t="s">
        <v>130</v>
      </c>
      <c r="D60" s="98" t="s">
        <v>34</v>
      </c>
      <c r="E60" s="128">
        <v>6.0489999999999995</v>
      </c>
      <c r="F60" s="92">
        <f t="shared" ref="F60:F61" si="69">E60-E60*$F$3/100</f>
        <v>6.0489999999999995</v>
      </c>
      <c r="G60" s="62"/>
      <c r="H60" s="63">
        <f t="shared" ref="H60:H61" si="70">F60*$H$3</f>
        <v>0</v>
      </c>
      <c r="I60" s="63">
        <f t="shared" ref="I60:J60" si="71">G60*F60</f>
        <v>0</v>
      </c>
      <c r="J60" s="63">
        <f t="shared" si="71"/>
        <v>0</v>
      </c>
    </row>
    <row r="61" spans="1:10" ht="36.75" customHeight="1" x14ac:dyDescent="0.2">
      <c r="A61" s="84"/>
      <c r="B61" s="100" t="s">
        <v>354</v>
      </c>
      <c r="C61" s="101" t="s">
        <v>132</v>
      </c>
      <c r="D61" s="101" t="s">
        <v>34</v>
      </c>
      <c r="E61" s="129">
        <v>6.5779999999999994</v>
      </c>
      <c r="F61" s="103">
        <f t="shared" si="69"/>
        <v>6.5779999999999994</v>
      </c>
      <c r="G61" s="52"/>
      <c r="H61" s="53">
        <f t="shared" si="70"/>
        <v>0</v>
      </c>
      <c r="I61" s="53">
        <f t="shared" ref="I61:J61" si="72">G61*F61</f>
        <v>0</v>
      </c>
      <c r="J61" s="53">
        <f t="shared" si="72"/>
        <v>0</v>
      </c>
    </row>
    <row r="62" spans="1:10" ht="16.5" customHeight="1" x14ac:dyDescent="0.2">
      <c r="A62" s="75"/>
      <c r="B62" s="280" t="s">
        <v>148</v>
      </c>
      <c r="C62" s="281"/>
      <c r="D62" s="281"/>
      <c r="E62" s="282"/>
      <c r="F62" s="97" t="s">
        <v>149</v>
      </c>
      <c r="G62" s="7"/>
      <c r="H62" s="41"/>
      <c r="I62" s="42"/>
      <c r="J62" s="43"/>
    </row>
    <row r="63" spans="1:10" ht="27" customHeight="1" x14ac:dyDescent="0.2">
      <c r="A63" s="75"/>
      <c r="B63" s="98">
        <v>4007515</v>
      </c>
      <c r="C63" s="98" t="s">
        <v>150</v>
      </c>
      <c r="D63" s="98" t="s">
        <v>34</v>
      </c>
      <c r="E63" s="128">
        <v>9.0389999999999997</v>
      </c>
      <c r="F63" s="92">
        <f t="shared" ref="F63:F64" si="73">E63-E63*$F$3/100</f>
        <v>9.0389999999999997</v>
      </c>
      <c r="G63" s="62"/>
      <c r="H63" s="63">
        <f t="shared" ref="H63:H64" si="74">F63*$H$3</f>
        <v>0</v>
      </c>
      <c r="I63" s="63">
        <f t="shared" ref="I63:J63" si="75">G63*F63</f>
        <v>0</v>
      </c>
      <c r="J63" s="63">
        <f t="shared" si="75"/>
        <v>0</v>
      </c>
    </row>
    <row r="64" spans="1:10" ht="31.5" customHeight="1" x14ac:dyDescent="0.2">
      <c r="A64" s="84"/>
      <c r="B64" s="100">
        <v>4007516</v>
      </c>
      <c r="C64" s="101" t="s">
        <v>151</v>
      </c>
      <c r="D64" s="101" t="s">
        <v>34</v>
      </c>
      <c r="E64" s="129">
        <v>4.6459999999999999</v>
      </c>
      <c r="F64" s="103">
        <f t="shared" si="73"/>
        <v>4.6459999999999999</v>
      </c>
      <c r="G64" s="62"/>
      <c r="H64" s="63">
        <f t="shared" si="74"/>
        <v>0</v>
      </c>
      <c r="I64" s="63">
        <f t="shared" ref="I64:J64" si="76">G64*F64</f>
        <v>0</v>
      </c>
      <c r="J64" s="63">
        <f t="shared" si="76"/>
        <v>0</v>
      </c>
    </row>
    <row r="65" spans="1:10" ht="18" customHeight="1" x14ac:dyDescent="0.2">
      <c r="A65" s="307"/>
      <c r="B65" s="280" t="s">
        <v>152</v>
      </c>
      <c r="C65" s="281"/>
      <c r="D65" s="281"/>
      <c r="E65" s="302"/>
      <c r="F65" s="1" t="s">
        <v>153</v>
      </c>
      <c r="G65" s="7"/>
      <c r="H65" s="41"/>
      <c r="I65" s="42"/>
      <c r="J65" s="43"/>
    </row>
    <row r="66" spans="1:10" ht="26.25" customHeight="1" x14ac:dyDescent="0.2">
      <c r="A66" s="301"/>
      <c r="B66" s="114" t="s">
        <v>154</v>
      </c>
      <c r="C66" s="15" t="s">
        <v>155</v>
      </c>
      <c r="D66" s="98" t="s">
        <v>34</v>
      </c>
      <c r="E66" s="128">
        <v>0.56100000000000005</v>
      </c>
      <c r="F66" s="92">
        <f t="shared" ref="F66:F67" si="77">E66-E66*$F$3/100</f>
        <v>0.56100000000000005</v>
      </c>
      <c r="G66" s="62"/>
      <c r="H66" s="63">
        <f t="shared" ref="H66:H67" si="78">F66*$H$3</f>
        <v>0</v>
      </c>
      <c r="I66" s="63">
        <f t="shared" ref="I66:J66" si="79">G66*F66</f>
        <v>0</v>
      </c>
      <c r="J66" s="63">
        <f t="shared" si="79"/>
        <v>0</v>
      </c>
    </row>
    <row r="67" spans="1:10" ht="27" customHeight="1" x14ac:dyDescent="0.2">
      <c r="A67" s="308"/>
      <c r="B67" s="100" t="s">
        <v>156</v>
      </c>
      <c r="C67" s="115" t="s">
        <v>157</v>
      </c>
      <c r="D67" s="101" t="s">
        <v>34</v>
      </c>
      <c r="E67" s="129">
        <v>0.56100000000000005</v>
      </c>
      <c r="F67" s="103">
        <f t="shared" si="77"/>
        <v>0.56100000000000005</v>
      </c>
      <c r="G67" s="62"/>
      <c r="H67" s="63">
        <f t="shared" si="78"/>
        <v>0</v>
      </c>
      <c r="I67" s="63">
        <f t="shared" ref="I67:J67" si="80">G67*F67</f>
        <v>0</v>
      </c>
      <c r="J67" s="63">
        <f t="shared" si="80"/>
        <v>0</v>
      </c>
    </row>
    <row r="68" spans="1:10" ht="16.5" customHeight="1" x14ac:dyDescent="0.2">
      <c r="A68" s="133"/>
      <c r="B68" s="309" t="s">
        <v>158</v>
      </c>
      <c r="C68" s="294"/>
      <c r="D68" s="294"/>
      <c r="E68" s="295"/>
      <c r="F68" s="97" t="s">
        <v>31</v>
      </c>
      <c r="G68" s="7"/>
      <c r="H68" s="41"/>
      <c r="I68" s="42"/>
      <c r="J68" s="43"/>
    </row>
    <row r="69" spans="1:10" ht="23.25" customHeight="1" x14ac:dyDescent="0.2">
      <c r="A69" s="75"/>
      <c r="B69" s="114" t="s">
        <v>355</v>
      </c>
      <c r="C69" s="98" t="s">
        <v>160</v>
      </c>
      <c r="D69" s="98" t="s">
        <v>34</v>
      </c>
      <c r="E69" s="128">
        <v>3.2889999999999997</v>
      </c>
      <c r="F69" s="92">
        <f t="shared" ref="F69:F71" si="81">E69-E69*$F$3/100</f>
        <v>3.2889999999999997</v>
      </c>
      <c r="G69" s="52"/>
      <c r="H69" s="53">
        <f t="shared" ref="H69:H71" si="82">F69*$H$3</f>
        <v>0</v>
      </c>
      <c r="I69" s="53" t="e">
        <f t="shared" ref="I69:I71" si="83">#REF!*($I$13)</f>
        <v>#REF!</v>
      </c>
      <c r="J69" s="53" t="e">
        <f t="shared" ref="J69:J71" si="84">H69*#REF!</f>
        <v>#REF!</v>
      </c>
    </row>
    <row r="70" spans="1:10" ht="22.5" customHeight="1" x14ac:dyDescent="0.2">
      <c r="A70" s="75"/>
      <c r="B70" s="114" t="s">
        <v>356</v>
      </c>
      <c r="C70" s="98" t="s">
        <v>162</v>
      </c>
      <c r="D70" s="98" t="s">
        <v>34</v>
      </c>
      <c r="E70" s="128">
        <v>5.8534999999999995</v>
      </c>
      <c r="F70" s="92">
        <f t="shared" si="81"/>
        <v>5.8534999999999995</v>
      </c>
      <c r="G70" s="52"/>
      <c r="H70" s="53">
        <f t="shared" si="82"/>
        <v>0</v>
      </c>
      <c r="I70" s="53" t="e">
        <f t="shared" si="83"/>
        <v>#REF!</v>
      </c>
      <c r="J70" s="53" t="e">
        <f t="shared" si="84"/>
        <v>#REF!</v>
      </c>
    </row>
    <row r="71" spans="1:10" ht="24" customHeight="1" x14ac:dyDescent="0.2">
      <c r="A71" s="84"/>
      <c r="B71" s="100" t="s">
        <v>357</v>
      </c>
      <c r="C71" s="101" t="s">
        <v>164</v>
      </c>
      <c r="D71" s="101" t="s">
        <v>34</v>
      </c>
      <c r="E71" s="129">
        <v>10.120000000000001</v>
      </c>
      <c r="F71" s="103">
        <f t="shared" si="81"/>
        <v>10.120000000000001</v>
      </c>
      <c r="G71" s="52"/>
      <c r="H71" s="53">
        <f t="shared" si="82"/>
        <v>0</v>
      </c>
      <c r="I71" s="53" t="e">
        <f t="shared" si="83"/>
        <v>#REF!</v>
      </c>
      <c r="J71" s="53" t="e">
        <f t="shared" si="84"/>
        <v>#REF!</v>
      </c>
    </row>
    <row r="72" spans="1:10" ht="16.5" customHeight="1" x14ac:dyDescent="0.2">
      <c r="A72" s="75"/>
      <c r="B72" s="283" t="s">
        <v>158</v>
      </c>
      <c r="C72" s="281"/>
      <c r="D72" s="281"/>
      <c r="E72" s="282"/>
      <c r="F72" s="97" t="s">
        <v>102</v>
      </c>
      <c r="G72" s="7"/>
      <c r="H72" s="41"/>
      <c r="I72" s="42"/>
      <c r="J72" s="43"/>
    </row>
    <row r="73" spans="1:10" ht="16.5" customHeight="1" x14ac:dyDescent="0.2">
      <c r="A73" s="75"/>
      <c r="B73" s="114" t="s">
        <v>358</v>
      </c>
      <c r="C73" s="98" t="s">
        <v>160</v>
      </c>
      <c r="D73" s="98" t="s">
        <v>34</v>
      </c>
      <c r="E73" s="128">
        <v>1.88</v>
      </c>
      <c r="F73" s="92">
        <f t="shared" ref="F73:F75" si="85">E73-E73*$F$3/100</f>
        <v>1.88</v>
      </c>
      <c r="G73" s="62"/>
      <c r="H73" s="63">
        <f t="shared" ref="H73:H75" si="86">F73*$H$3</f>
        <v>0</v>
      </c>
      <c r="I73" s="63">
        <f t="shared" ref="I73:J73" si="87">G73*F73</f>
        <v>0</v>
      </c>
      <c r="J73" s="63">
        <f t="shared" si="87"/>
        <v>0</v>
      </c>
    </row>
    <row r="74" spans="1:10" ht="16.5" customHeight="1" x14ac:dyDescent="0.2">
      <c r="A74" s="75"/>
      <c r="B74" s="114" t="s">
        <v>359</v>
      </c>
      <c r="C74" s="98" t="s">
        <v>162</v>
      </c>
      <c r="D74" s="98" t="s">
        <v>34</v>
      </c>
      <c r="E74" s="128">
        <v>3.44</v>
      </c>
      <c r="F74" s="92">
        <f t="shared" si="85"/>
        <v>3.44</v>
      </c>
      <c r="G74" s="52"/>
      <c r="H74" s="53">
        <f t="shared" si="86"/>
        <v>0</v>
      </c>
      <c r="I74" s="53">
        <f t="shared" ref="I74:J74" si="88">G74*F74</f>
        <v>0</v>
      </c>
      <c r="J74" s="53">
        <f t="shared" si="88"/>
        <v>0</v>
      </c>
    </row>
    <row r="75" spans="1:10" ht="16.5" customHeight="1" x14ac:dyDescent="0.2">
      <c r="A75" s="84"/>
      <c r="B75" s="100" t="s">
        <v>360</v>
      </c>
      <c r="C75" s="101" t="s">
        <v>164</v>
      </c>
      <c r="D75" s="101" t="s">
        <v>34</v>
      </c>
      <c r="E75" s="129">
        <v>5.9</v>
      </c>
      <c r="F75" s="103">
        <f t="shared" si="85"/>
        <v>5.9</v>
      </c>
      <c r="G75" s="52"/>
      <c r="H75" s="53">
        <f t="shared" si="86"/>
        <v>0</v>
      </c>
      <c r="I75" s="53">
        <f t="shared" ref="I75:J75" si="89">G75*F75</f>
        <v>0</v>
      </c>
      <c r="J75" s="53">
        <f t="shared" si="89"/>
        <v>0</v>
      </c>
    </row>
    <row r="76" spans="1:10" ht="16.5" customHeight="1" x14ac:dyDescent="0.2">
      <c r="A76" s="75"/>
      <c r="B76" s="283" t="s">
        <v>171</v>
      </c>
      <c r="C76" s="281"/>
      <c r="D76" s="281"/>
      <c r="E76" s="282"/>
      <c r="F76" s="97" t="s">
        <v>31</v>
      </c>
      <c r="G76" s="7"/>
      <c r="H76" s="41"/>
      <c r="I76" s="42"/>
      <c r="J76" s="43"/>
    </row>
    <row r="77" spans="1:10" ht="16.5" customHeight="1" x14ac:dyDescent="0.2">
      <c r="A77" s="75"/>
      <c r="B77" s="114" t="s">
        <v>361</v>
      </c>
      <c r="C77" s="98" t="s">
        <v>173</v>
      </c>
      <c r="D77" s="98" t="s">
        <v>34</v>
      </c>
      <c r="E77" s="128">
        <v>4.2435</v>
      </c>
      <c r="F77" s="92">
        <f t="shared" ref="F77:F80" si="90">E77-E77*$F$3/100</f>
        <v>4.2435</v>
      </c>
      <c r="G77" s="62"/>
      <c r="H77" s="63">
        <f t="shared" ref="H77:H80" si="91">F77*$H$3</f>
        <v>0</v>
      </c>
      <c r="I77" s="63">
        <f t="shared" ref="I77:J77" si="92">G77*F77</f>
        <v>0</v>
      </c>
      <c r="J77" s="63">
        <f t="shared" si="92"/>
        <v>0</v>
      </c>
    </row>
    <row r="78" spans="1:10" ht="16.5" customHeight="1" x14ac:dyDescent="0.2">
      <c r="A78" s="75"/>
      <c r="B78" s="114" t="s">
        <v>362</v>
      </c>
      <c r="C78" s="98" t="s">
        <v>177</v>
      </c>
      <c r="D78" s="98" t="s">
        <v>34</v>
      </c>
      <c r="E78" s="128">
        <v>7.6015000000000006</v>
      </c>
      <c r="F78" s="92">
        <f t="shared" si="90"/>
        <v>7.6015000000000006</v>
      </c>
      <c r="G78" s="52"/>
      <c r="H78" s="53">
        <f t="shared" si="91"/>
        <v>0</v>
      </c>
      <c r="I78" s="53">
        <f t="shared" ref="I78:J78" si="93">G78*F78</f>
        <v>0</v>
      </c>
      <c r="J78" s="53">
        <f t="shared" si="93"/>
        <v>0</v>
      </c>
    </row>
    <row r="79" spans="1:10" ht="16.5" customHeight="1" x14ac:dyDescent="0.2">
      <c r="A79" s="75"/>
      <c r="B79" s="114" t="s">
        <v>363</v>
      </c>
      <c r="C79" s="98" t="s">
        <v>181</v>
      </c>
      <c r="D79" s="98" t="s">
        <v>34</v>
      </c>
      <c r="E79" s="128">
        <v>6.532</v>
      </c>
      <c r="F79" s="92">
        <f t="shared" si="90"/>
        <v>6.532</v>
      </c>
      <c r="G79" s="52"/>
      <c r="H79" s="53">
        <f t="shared" si="91"/>
        <v>0</v>
      </c>
      <c r="I79" s="53">
        <f t="shared" ref="I79:J79" si="94">G79*F79</f>
        <v>0</v>
      </c>
      <c r="J79" s="53">
        <f t="shared" si="94"/>
        <v>0</v>
      </c>
    </row>
    <row r="80" spans="1:10" ht="16.5" customHeight="1" x14ac:dyDescent="0.2">
      <c r="A80" s="84"/>
      <c r="B80" s="100" t="s">
        <v>364</v>
      </c>
      <c r="C80" s="101" t="s">
        <v>183</v>
      </c>
      <c r="D80" s="101" t="s">
        <v>34</v>
      </c>
      <c r="E80" s="129">
        <v>6.9574999999999996</v>
      </c>
      <c r="F80" s="103">
        <f t="shared" si="90"/>
        <v>6.9574999999999996</v>
      </c>
      <c r="G80" s="52"/>
      <c r="H80" s="53">
        <f t="shared" si="91"/>
        <v>0</v>
      </c>
      <c r="I80" s="53">
        <f t="shared" ref="I80:J80" si="95">G80*F80</f>
        <v>0</v>
      </c>
      <c r="J80" s="53">
        <f t="shared" si="95"/>
        <v>0</v>
      </c>
    </row>
    <row r="81" spans="1:10" ht="16.5" customHeight="1" x14ac:dyDescent="0.2">
      <c r="A81" s="75"/>
      <c r="B81" s="280" t="s">
        <v>171</v>
      </c>
      <c r="C81" s="281"/>
      <c r="D81" s="281"/>
      <c r="E81" s="282"/>
      <c r="F81" s="97" t="s">
        <v>102</v>
      </c>
      <c r="G81" s="7"/>
      <c r="H81" s="41"/>
      <c r="I81" s="42"/>
      <c r="J81" s="43"/>
    </row>
    <row r="82" spans="1:10" ht="27.75" customHeight="1" x14ac:dyDescent="0.2">
      <c r="A82" s="75"/>
      <c r="B82" s="114" t="s">
        <v>365</v>
      </c>
      <c r="C82" s="98" t="s">
        <v>173</v>
      </c>
      <c r="D82" s="98" t="s">
        <v>34</v>
      </c>
      <c r="E82" s="128">
        <v>2.56</v>
      </c>
      <c r="F82" s="92">
        <f t="shared" ref="F82:F83" si="96">E82-E82*$F$3/100</f>
        <v>2.56</v>
      </c>
      <c r="G82" s="52"/>
      <c r="H82" s="53">
        <f t="shared" ref="H82:H83" si="97">F82*$H$3</f>
        <v>0</v>
      </c>
      <c r="I82" s="53">
        <f t="shared" ref="I82:J82" si="98">G82*F82</f>
        <v>0</v>
      </c>
      <c r="J82" s="53">
        <f t="shared" si="98"/>
        <v>0</v>
      </c>
    </row>
    <row r="83" spans="1:10" ht="36" customHeight="1" x14ac:dyDescent="0.2">
      <c r="A83" s="84"/>
      <c r="B83" s="100" t="s">
        <v>366</v>
      </c>
      <c r="C83" s="101" t="s">
        <v>177</v>
      </c>
      <c r="D83" s="101" t="s">
        <v>34</v>
      </c>
      <c r="E83" s="129">
        <v>4.66</v>
      </c>
      <c r="F83" s="103">
        <f t="shared" si="96"/>
        <v>4.66</v>
      </c>
      <c r="G83" s="66"/>
      <c r="H83" s="67">
        <f t="shared" si="97"/>
        <v>0</v>
      </c>
      <c r="I83" s="67">
        <f t="shared" ref="I83:J83" si="99">G83*F83</f>
        <v>0</v>
      </c>
      <c r="J83" s="67">
        <f t="shared" si="99"/>
        <v>0</v>
      </c>
    </row>
    <row r="84" spans="1:10" ht="16.5" customHeight="1" x14ac:dyDescent="0.2">
      <c r="A84" s="75"/>
      <c r="B84" s="280" t="s">
        <v>196</v>
      </c>
      <c r="C84" s="281"/>
      <c r="D84" s="281"/>
      <c r="E84" s="282"/>
      <c r="F84" s="97" t="s">
        <v>31</v>
      </c>
      <c r="G84" s="77"/>
      <c r="H84" s="78"/>
      <c r="I84" s="78"/>
      <c r="J84" s="78"/>
    </row>
    <row r="85" spans="1:10" ht="60" customHeight="1" x14ac:dyDescent="0.2">
      <c r="A85" s="84"/>
      <c r="B85" s="100" t="s">
        <v>367</v>
      </c>
      <c r="C85" s="101" t="s">
        <v>198</v>
      </c>
      <c r="D85" s="101" t="s">
        <v>34</v>
      </c>
      <c r="E85" s="129">
        <v>4.9800000000000004</v>
      </c>
      <c r="F85" s="103">
        <f>E85-E85*$F$3/100</f>
        <v>4.9800000000000004</v>
      </c>
      <c r="G85" s="47"/>
      <c r="H85" s="48">
        <f>F85*$H$3</f>
        <v>0</v>
      </c>
      <c r="I85" s="48">
        <f t="shared" ref="I85:J85" si="100">G85*F85</f>
        <v>0</v>
      </c>
      <c r="J85" s="48">
        <f t="shared" si="100"/>
        <v>0</v>
      </c>
    </row>
    <row r="86" spans="1:10" ht="16.5" customHeight="1" x14ac:dyDescent="0.2">
      <c r="A86" s="75"/>
      <c r="B86" s="280" t="s">
        <v>196</v>
      </c>
      <c r="C86" s="281"/>
      <c r="D86" s="281"/>
      <c r="E86" s="282"/>
      <c r="F86" s="97" t="s">
        <v>102</v>
      </c>
      <c r="G86" s="7"/>
      <c r="H86" s="41"/>
      <c r="I86" s="42"/>
      <c r="J86" s="43"/>
    </row>
    <row r="87" spans="1:10" ht="16.5" customHeight="1" x14ac:dyDescent="0.2">
      <c r="A87" s="75"/>
      <c r="B87" s="114" t="s">
        <v>368</v>
      </c>
      <c r="C87" s="98" t="s">
        <v>198</v>
      </c>
      <c r="D87" s="98" t="s">
        <v>34</v>
      </c>
      <c r="E87" s="128">
        <v>3.05</v>
      </c>
      <c r="F87" s="92">
        <f t="shared" ref="F87:F88" si="101">E87-E87*$F$3/100</f>
        <v>3.05</v>
      </c>
      <c r="G87" s="52"/>
      <c r="H87" s="53">
        <f t="shared" ref="H87:H88" si="102">F87*$H$3</f>
        <v>0</v>
      </c>
      <c r="I87" s="53">
        <f t="shared" ref="I87:J87" si="103">G87*F87</f>
        <v>0</v>
      </c>
      <c r="J87" s="53">
        <f t="shared" si="103"/>
        <v>0</v>
      </c>
    </row>
    <row r="88" spans="1:10" ht="18" customHeight="1" x14ac:dyDescent="0.2">
      <c r="A88" s="84"/>
      <c r="B88" s="100" t="s">
        <v>369</v>
      </c>
      <c r="C88" s="101" t="s">
        <v>202</v>
      </c>
      <c r="D88" s="101" t="s">
        <v>34</v>
      </c>
      <c r="E88" s="129">
        <v>5.59</v>
      </c>
      <c r="F88" s="103">
        <f t="shared" si="101"/>
        <v>5.59</v>
      </c>
      <c r="G88" s="52"/>
      <c r="H88" s="53">
        <f t="shared" si="102"/>
        <v>0</v>
      </c>
      <c r="I88" s="53">
        <f t="shared" ref="I88:J88" si="104">G88*F88</f>
        <v>0</v>
      </c>
      <c r="J88" s="53">
        <f t="shared" si="104"/>
        <v>0</v>
      </c>
    </row>
    <row r="89" spans="1:10" ht="21.75" customHeight="1" x14ac:dyDescent="0.2">
      <c r="A89" s="75"/>
      <c r="B89" s="280" t="s">
        <v>208</v>
      </c>
      <c r="C89" s="281"/>
      <c r="D89" s="281"/>
      <c r="E89" s="282"/>
      <c r="F89" s="97" t="s">
        <v>31</v>
      </c>
      <c r="G89" s="7"/>
      <c r="H89" s="41"/>
      <c r="I89" s="42"/>
      <c r="J89" s="43"/>
    </row>
    <row r="90" spans="1:10" ht="16.5" customHeight="1" x14ac:dyDescent="0.2">
      <c r="A90" s="75"/>
      <c r="B90" s="114" t="s">
        <v>370</v>
      </c>
      <c r="C90" s="98" t="s">
        <v>210</v>
      </c>
      <c r="D90" s="98" t="s">
        <v>34</v>
      </c>
      <c r="E90" s="128">
        <v>4.8414999999999999</v>
      </c>
      <c r="F90" s="92">
        <f t="shared" ref="F90:F92" si="105">E90-E90*$F$3/100</f>
        <v>4.8414999999999999</v>
      </c>
      <c r="G90" s="52"/>
      <c r="H90" s="53">
        <f t="shared" ref="H90:H92" si="106">F90*$H$3</f>
        <v>0</v>
      </c>
      <c r="I90" s="53">
        <f t="shared" ref="I90:J90" si="107">G90*F90</f>
        <v>0</v>
      </c>
      <c r="J90" s="53">
        <f t="shared" si="107"/>
        <v>0</v>
      </c>
    </row>
    <row r="91" spans="1:10" ht="16.5" customHeight="1" x14ac:dyDescent="0.2">
      <c r="A91" s="75"/>
      <c r="B91" s="114" t="s">
        <v>371</v>
      </c>
      <c r="C91" s="98" t="s">
        <v>212</v>
      </c>
      <c r="D91" s="98" t="s">
        <v>34</v>
      </c>
      <c r="E91" s="128">
        <v>7.4864999999999995</v>
      </c>
      <c r="F91" s="92">
        <f t="shared" si="105"/>
        <v>7.4864999999999995</v>
      </c>
      <c r="G91" s="52"/>
      <c r="H91" s="53">
        <f t="shared" si="106"/>
        <v>0</v>
      </c>
      <c r="I91" s="53">
        <f t="shared" ref="I91:J91" si="108">G91*F91</f>
        <v>0</v>
      </c>
      <c r="J91" s="53">
        <f t="shared" si="108"/>
        <v>0</v>
      </c>
    </row>
    <row r="92" spans="1:10" ht="16.5" customHeight="1" x14ac:dyDescent="0.2">
      <c r="A92" s="84"/>
      <c r="B92" s="100" t="s">
        <v>372</v>
      </c>
      <c r="C92" s="101" t="s">
        <v>214</v>
      </c>
      <c r="D92" s="101" t="s">
        <v>34</v>
      </c>
      <c r="E92" s="129">
        <v>8.625</v>
      </c>
      <c r="F92" s="103">
        <f t="shared" si="105"/>
        <v>8.625</v>
      </c>
      <c r="G92" s="52"/>
      <c r="H92" s="53">
        <f t="shared" si="106"/>
        <v>0</v>
      </c>
      <c r="I92" s="53">
        <f t="shared" ref="I92:J92" si="109">G92*F92</f>
        <v>0</v>
      </c>
      <c r="J92" s="53">
        <f t="shared" si="109"/>
        <v>0</v>
      </c>
    </row>
    <row r="93" spans="1:10" ht="16.5" customHeight="1" x14ac:dyDescent="0.2">
      <c r="A93" s="75"/>
      <c r="B93" s="280" t="s">
        <v>208</v>
      </c>
      <c r="C93" s="281"/>
      <c r="D93" s="281"/>
      <c r="E93" s="282"/>
      <c r="F93" s="97" t="s">
        <v>102</v>
      </c>
      <c r="G93" s="7"/>
      <c r="H93" s="41"/>
      <c r="I93" s="42"/>
      <c r="J93" s="43"/>
    </row>
    <row r="94" spans="1:10" ht="16.5" customHeight="1" x14ac:dyDescent="0.2">
      <c r="A94" s="75"/>
      <c r="B94" s="114" t="s">
        <v>373</v>
      </c>
      <c r="C94" s="98" t="s">
        <v>210</v>
      </c>
      <c r="D94" s="98" t="s">
        <v>34</v>
      </c>
      <c r="E94" s="128">
        <v>2.98</v>
      </c>
      <c r="F94" s="92">
        <f t="shared" ref="F94:F96" si="110">E94-E94*$F$3/100</f>
        <v>2.98</v>
      </c>
      <c r="G94" s="52"/>
      <c r="H94" s="53">
        <f t="shared" ref="H94:H96" si="111">F94*$H$3</f>
        <v>0</v>
      </c>
      <c r="I94" s="53">
        <f t="shared" ref="I94:J94" si="112">G94*F94</f>
        <v>0</v>
      </c>
      <c r="J94" s="53">
        <f t="shared" si="112"/>
        <v>0</v>
      </c>
    </row>
    <row r="95" spans="1:10" ht="16.5" customHeight="1" x14ac:dyDescent="0.2">
      <c r="A95" s="75"/>
      <c r="B95" s="114" t="s">
        <v>374</v>
      </c>
      <c r="C95" s="98" t="s">
        <v>212</v>
      </c>
      <c r="D95" s="98" t="s">
        <v>34</v>
      </c>
      <c r="E95" s="128">
        <v>4.57</v>
      </c>
      <c r="F95" s="92">
        <f t="shared" si="110"/>
        <v>4.57</v>
      </c>
      <c r="G95" s="52"/>
      <c r="H95" s="53">
        <f t="shared" si="111"/>
        <v>0</v>
      </c>
      <c r="I95" s="53">
        <f t="shared" ref="I95:J95" si="113">G95*F95</f>
        <v>0</v>
      </c>
      <c r="J95" s="53">
        <f t="shared" si="113"/>
        <v>0</v>
      </c>
    </row>
    <row r="96" spans="1:10" ht="16.5" customHeight="1" x14ac:dyDescent="0.2">
      <c r="A96" s="84"/>
      <c r="B96" s="100" t="s">
        <v>375</v>
      </c>
      <c r="C96" s="101" t="s">
        <v>214</v>
      </c>
      <c r="D96" s="101" t="s">
        <v>34</v>
      </c>
      <c r="E96" s="129">
        <v>5.34</v>
      </c>
      <c r="F96" s="103">
        <f t="shared" si="110"/>
        <v>5.34</v>
      </c>
      <c r="G96" s="52"/>
      <c r="H96" s="53">
        <f t="shared" si="111"/>
        <v>0</v>
      </c>
      <c r="I96" s="53">
        <f t="shared" ref="I96:J96" si="114">G96*F96</f>
        <v>0</v>
      </c>
      <c r="J96" s="53">
        <f t="shared" si="114"/>
        <v>0</v>
      </c>
    </row>
    <row r="97" spans="1:10" ht="16.5" customHeight="1" x14ac:dyDescent="0.2">
      <c r="A97" s="75"/>
      <c r="B97" s="283" t="s">
        <v>225</v>
      </c>
      <c r="C97" s="281"/>
      <c r="D97" s="281"/>
      <c r="E97" s="282"/>
      <c r="F97" s="97" t="s">
        <v>31</v>
      </c>
      <c r="G97" s="7"/>
      <c r="H97" s="41"/>
      <c r="I97" s="42"/>
      <c r="J97" s="43"/>
    </row>
    <row r="98" spans="1:10" ht="23.25" customHeight="1" x14ac:dyDescent="0.2">
      <c r="A98" s="75"/>
      <c r="B98" s="114" t="s">
        <v>376</v>
      </c>
      <c r="C98" s="98" t="s">
        <v>227</v>
      </c>
      <c r="D98" s="98" t="s">
        <v>34</v>
      </c>
      <c r="E98" s="128">
        <v>4.1900000000000004</v>
      </c>
      <c r="F98" s="92">
        <f t="shared" ref="F98:F99" si="115">E98-E98*$F$3/100</f>
        <v>4.1900000000000004</v>
      </c>
      <c r="G98" s="52"/>
      <c r="H98" s="53">
        <f t="shared" ref="H98:H99" si="116">F98*$H$3</f>
        <v>0</v>
      </c>
      <c r="I98" s="53">
        <f t="shared" ref="I98:J98" si="117">G98*F98</f>
        <v>0</v>
      </c>
      <c r="J98" s="53">
        <f t="shared" si="117"/>
        <v>0</v>
      </c>
    </row>
    <row r="99" spans="1:10" ht="27.75" customHeight="1" x14ac:dyDescent="0.2">
      <c r="A99" s="84"/>
      <c r="B99" s="100" t="s">
        <v>377</v>
      </c>
      <c r="C99" s="101" t="s">
        <v>231</v>
      </c>
      <c r="D99" s="101" t="s">
        <v>34</v>
      </c>
      <c r="E99" s="129">
        <v>7.31</v>
      </c>
      <c r="F99" s="103">
        <f t="shared" si="115"/>
        <v>7.31</v>
      </c>
      <c r="G99" s="52"/>
      <c r="H99" s="53">
        <f t="shared" si="116"/>
        <v>0</v>
      </c>
      <c r="I99" s="53">
        <f t="shared" ref="I99:J99" si="118">G99*F99</f>
        <v>0</v>
      </c>
      <c r="J99" s="53">
        <f t="shared" si="118"/>
        <v>0</v>
      </c>
    </row>
    <row r="100" spans="1:10" ht="16.5" customHeight="1" x14ac:dyDescent="0.2">
      <c r="A100" s="75"/>
      <c r="B100" s="280" t="s">
        <v>246</v>
      </c>
      <c r="C100" s="281"/>
      <c r="D100" s="281"/>
      <c r="E100" s="282"/>
      <c r="F100" s="97" t="s">
        <v>31</v>
      </c>
      <c r="G100" s="7"/>
      <c r="H100" s="41"/>
      <c r="I100" s="42"/>
      <c r="J100" s="43"/>
    </row>
    <row r="101" spans="1:10" ht="16.5" customHeight="1" x14ac:dyDescent="0.2">
      <c r="A101" s="75"/>
      <c r="B101" s="114" t="s">
        <v>378</v>
      </c>
      <c r="C101" s="98" t="s">
        <v>248</v>
      </c>
      <c r="D101" s="98" t="s">
        <v>34</v>
      </c>
      <c r="E101" s="128">
        <v>2.1045000000000003</v>
      </c>
      <c r="F101" s="92">
        <f t="shared" ref="F101:F103" si="119">E101-E101*$F$3/100</f>
        <v>2.1045000000000003</v>
      </c>
      <c r="G101" s="52"/>
      <c r="H101" s="53">
        <f t="shared" ref="H101:H103" si="120">F101*$H$3</f>
        <v>0</v>
      </c>
      <c r="I101" s="53">
        <f t="shared" ref="I101:J101" si="121">G101*F101</f>
        <v>0</v>
      </c>
      <c r="J101" s="53">
        <f t="shared" si="121"/>
        <v>0</v>
      </c>
    </row>
    <row r="102" spans="1:10" ht="16.5" customHeight="1" x14ac:dyDescent="0.2">
      <c r="A102" s="75"/>
      <c r="B102" s="114" t="s">
        <v>379</v>
      </c>
      <c r="C102" s="98" t="s">
        <v>250</v>
      </c>
      <c r="D102" s="98" t="s">
        <v>34</v>
      </c>
      <c r="E102" s="128">
        <v>3.6340000000000003</v>
      </c>
      <c r="F102" s="92">
        <f t="shared" si="119"/>
        <v>3.6340000000000003</v>
      </c>
      <c r="G102" s="52"/>
      <c r="H102" s="53">
        <f t="shared" si="120"/>
        <v>0</v>
      </c>
      <c r="I102" s="53">
        <f t="shared" ref="I102:J102" si="122">G102*F102</f>
        <v>0</v>
      </c>
      <c r="J102" s="53">
        <f t="shared" si="122"/>
        <v>0</v>
      </c>
    </row>
    <row r="103" spans="1:10" ht="16.5" customHeight="1" x14ac:dyDescent="0.2">
      <c r="A103" s="84"/>
      <c r="B103" s="100" t="s">
        <v>380</v>
      </c>
      <c r="C103" s="101" t="s">
        <v>252</v>
      </c>
      <c r="D103" s="101" t="s">
        <v>34</v>
      </c>
      <c r="E103" s="129">
        <v>4.4275000000000002</v>
      </c>
      <c r="F103" s="103">
        <f t="shared" si="119"/>
        <v>4.4275000000000002</v>
      </c>
      <c r="G103" s="52"/>
      <c r="H103" s="53">
        <f t="shared" si="120"/>
        <v>0</v>
      </c>
      <c r="I103" s="53">
        <f t="shared" ref="I103:J103" si="123">G103*F103</f>
        <v>0</v>
      </c>
      <c r="J103" s="53">
        <f t="shared" si="123"/>
        <v>0</v>
      </c>
    </row>
    <row r="104" spans="1:10" ht="16.5" customHeight="1" x14ac:dyDescent="0.2">
      <c r="A104" s="75"/>
      <c r="B104" s="310" t="s">
        <v>253</v>
      </c>
      <c r="C104" s="281"/>
      <c r="D104" s="281"/>
      <c r="E104" s="282"/>
      <c r="F104" s="134"/>
      <c r="G104" s="7"/>
      <c r="H104" s="41"/>
      <c r="I104" s="42"/>
      <c r="J104" s="43"/>
    </row>
    <row r="105" spans="1:10" ht="57" customHeight="1" x14ac:dyDescent="0.2">
      <c r="A105" s="84"/>
      <c r="B105" s="100" t="s">
        <v>254</v>
      </c>
      <c r="C105" s="101" t="s">
        <v>255</v>
      </c>
      <c r="D105" s="101" t="s">
        <v>34</v>
      </c>
      <c r="E105" s="129">
        <v>16.05</v>
      </c>
      <c r="F105" s="103">
        <f>E105-E105*$F$3/100</f>
        <v>16.05</v>
      </c>
      <c r="G105" s="52"/>
      <c r="H105" s="53">
        <f>F105*$H$3</f>
        <v>0</v>
      </c>
      <c r="I105" s="53">
        <f t="shared" ref="I105:J105" si="124">G105*F105</f>
        <v>0</v>
      </c>
      <c r="J105" s="53">
        <f t="shared" si="124"/>
        <v>0</v>
      </c>
    </row>
    <row r="106" spans="1:10" ht="16.5" customHeight="1" x14ac:dyDescent="0.2">
      <c r="A106" s="75"/>
      <c r="B106" s="280" t="s">
        <v>256</v>
      </c>
      <c r="C106" s="281"/>
      <c r="D106" s="281"/>
      <c r="E106" s="282"/>
      <c r="F106" s="97" t="s">
        <v>260</v>
      </c>
      <c r="G106" s="7"/>
      <c r="H106" s="41"/>
      <c r="I106" s="42"/>
      <c r="J106" s="43"/>
    </row>
    <row r="107" spans="1:10" ht="16.5" customHeight="1" x14ac:dyDescent="0.2">
      <c r="A107" s="75"/>
      <c r="B107" s="114" t="s">
        <v>381</v>
      </c>
      <c r="C107" s="98" t="s">
        <v>259</v>
      </c>
      <c r="D107" s="98" t="s">
        <v>34</v>
      </c>
      <c r="E107" s="128">
        <v>11.247</v>
      </c>
      <c r="F107" s="92">
        <f t="shared" ref="F107:F110" si="125">E107-E107*$F$3/100</f>
        <v>11.247</v>
      </c>
      <c r="G107" s="52"/>
      <c r="H107" s="53">
        <f t="shared" ref="H107:H110" si="126">F107*$H$3</f>
        <v>0</v>
      </c>
      <c r="I107" s="53">
        <f t="shared" ref="I107:J107" si="127">G107*F107</f>
        <v>0</v>
      </c>
      <c r="J107" s="53">
        <f t="shared" si="127"/>
        <v>0</v>
      </c>
    </row>
    <row r="108" spans="1:10" ht="16.5" customHeight="1" x14ac:dyDescent="0.2">
      <c r="A108" s="75"/>
      <c r="B108" s="114" t="s">
        <v>382</v>
      </c>
      <c r="C108" s="98" t="s">
        <v>263</v>
      </c>
      <c r="D108" s="98" t="s">
        <v>34</v>
      </c>
      <c r="E108" s="128">
        <v>22.022499999999997</v>
      </c>
      <c r="F108" s="92">
        <f t="shared" si="125"/>
        <v>22.022499999999997</v>
      </c>
      <c r="G108" s="52"/>
      <c r="H108" s="53">
        <f t="shared" si="126"/>
        <v>0</v>
      </c>
      <c r="I108" s="53">
        <f t="shared" ref="I108:J108" si="128">G108*F108</f>
        <v>0</v>
      </c>
      <c r="J108" s="53">
        <f t="shared" si="128"/>
        <v>0</v>
      </c>
    </row>
    <row r="109" spans="1:10" ht="16.5" customHeight="1" x14ac:dyDescent="0.2">
      <c r="A109" s="75"/>
      <c r="B109" s="114" t="s">
        <v>383</v>
      </c>
      <c r="C109" s="98" t="s">
        <v>265</v>
      </c>
      <c r="D109" s="98" t="s">
        <v>34</v>
      </c>
      <c r="E109" s="128">
        <v>11.362000000000002</v>
      </c>
      <c r="F109" s="92">
        <f t="shared" si="125"/>
        <v>11.362000000000002</v>
      </c>
      <c r="G109" s="52"/>
      <c r="H109" s="53">
        <f t="shared" si="126"/>
        <v>0</v>
      </c>
      <c r="I109" s="53">
        <f t="shared" ref="I109:J109" si="129">G109*F109</f>
        <v>0</v>
      </c>
      <c r="J109" s="53">
        <f t="shared" si="129"/>
        <v>0</v>
      </c>
    </row>
    <row r="110" spans="1:10" ht="16.5" customHeight="1" x14ac:dyDescent="0.2">
      <c r="A110" s="84"/>
      <c r="B110" s="100" t="s">
        <v>384</v>
      </c>
      <c r="C110" s="101" t="s">
        <v>265</v>
      </c>
      <c r="D110" s="101" t="s">
        <v>34</v>
      </c>
      <c r="E110" s="129">
        <v>22.137499999999999</v>
      </c>
      <c r="F110" s="103">
        <f t="shared" si="125"/>
        <v>22.137499999999999</v>
      </c>
      <c r="G110" s="52"/>
      <c r="H110" s="53">
        <f t="shared" si="126"/>
        <v>0</v>
      </c>
      <c r="I110" s="53">
        <f t="shared" ref="I110:J110" si="130">G110*F110</f>
        <v>0</v>
      </c>
      <c r="J110" s="53">
        <f t="shared" si="130"/>
        <v>0</v>
      </c>
    </row>
    <row r="111" spans="1:10" ht="16.5" customHeight="1" x14ac:dyDescent="0.2">
      <c r="A111" s="75"/>
      <c r="B111" s="280" t="s">
        <v>271</v>
      </c>
      <c r="C111" s="281"/>
      <c r="D111" s="281"/>
      <c r="E111" s="282"/>
      <c r="F111" s="97" t="s">
        <v>31</v>
      </c>
      <c r="G111" s="7"/>
      <c r="H111" s="41"/>
      <c r="I111" s="42"/>
      <c r="J111" s="43"/>
    </row>
    <row r="112" spans="1:10" ht="41.25" customHeight="1" x14ac:dyDescent="0.2">
      <c r="A112" s="84"/>
      <c r="B112" s="100">
        <v>601234</v>
      </c>
      <c r="C112" s="115" t="s">
        <v>272</v>
      </c>
      <c r="D112" s="101" t="s">
        <v>273</v>
      </c>
      <c r="E112" s="129">
        <v>3.71</v>
      </c>
      <c r="F112" s="103">
        <f>E112-E112*$F$3/100</f>
        <v>3.71</v>
      </c>
      <c r="G112" s="52"/>
      <c r="H112" s="53">
        <f>F112*$H$3</f>
        <v>0</v>
      </c>
      <c r="I112" s="53">
        <f t="shared" ref="I112:J112" si="131">G112*F112</f>
        <v>0</v>
      </c>
      <c r="J112" s="53">
        <f t="shared" si="131"/>
        <v>0</v>
      </c>
    </row>
    <row r="113" spans="1:10" ht="16.5" customHeight="1" x14ac:dyDescent="0.2">
      <c r="A113" s="75"/>
      <c r="B113" s="283" t="s">
        <v>274</v>
      </c>
      <c r="C113" s="281"/>
      <c r="D113" s="281"/>
      <c r="E113" s="282"/>
      <c r="F113" s="97" t="s">
        <v>31</v>
      </c>
      <c r="G113" s="7"/>
      <c r="H113" s="41"/>
      <c r="I113" s="42"/>
      <c r="J113" s="43"/>
    </row>
    <row r="114" spans="1:10" ht="43.5" customHeight="1" x14ac:dyDescent="0.2">
      <c r="A114" s="84"/>
      <c r="B114" s="100">
        <v>601500</v>
      </c>
      <c r="C114" s="101" t="s">
        <v>275</v>
      </c>
      <c r="D114" s="101" t="s">
        <v>34</v>
      </c>
      <c r="E114" s="129">
        <v>3.51</v>
      </c>
      <c r="F114" s="103">
        <f>E114-E114*$F$3/100</f>
        <v>3.51</v>
      </c>
      <c r="G114" s="52"/>
      <c r="H114" s="53">
        <f>F114*$H$3</f>
        <v>0</v>
      </c>
      <c r="I114" s="53">
        <f t="shared" ref="I114:J114" si="132">G114*F114</f>
        <v>0</v>
      </c>
      <c r="J114" s="53">
        <f t="shared" si="132"/>
        <v>0</v>
      </c>
    </row>
    <row r="115" spans="1:10" ht="16.5" customHeight="1" x14ac:dyDescent="0.2">
      <c r="A115" s="75"/>
      <c r="B115" s="280" t="s">
        <v>276</v>
      </c>
      <c r="C115" s="281"/>
      <c r="D115" s="281"/>
      <c r="E115" s="282"/>
      <c r="F115" s="97" t="s">
        <v>31</v>
      </c>
      <c r="G115" s="7"/>
      <c r="H115" s="41"/>
      <c r="I115" s="42"/>
      <c r="J115" s="43"/>
    </row>
    <row r="116" spans="1:10" ht="16.5" customHeight="1" x14ac:dyDescent="0.2">
      <c r="A116" s="75"/>
      <c r="B116" s="114">
        <v>601622</v>
      </c>
      <c r="C116" s="98" t="s">
        <v>277</v>
      </c>
      <c r="D116" s="98" t="s">
        <v>34</v>
      </c>
      <c r="E116" s="128">
        <v>5.72</v>
      </c>
      <c r="F116" s="92">
        <f t="shared" ref="F116:F117" si="133">E116-E116*$F$3/100</f>
        <v>5.72</v>
      </c>
      <c r="G116" s="52"/>
      <c r="H116" s="53">
        <f t="shared" ref="H116:H117" si="134">F116*$H$3</f>
        <v>0</v>
      </c>
      <c r="I116" s="53">
        <f t="shared" ref="I116:J116" si="135">G116*F116</f>
        <v>0</v>
      </c>
      <c r="J116" s="53">
        <f t="shared" si="135"/>
        <v>0</v>
      </c>
    </row>
    <row r="117" spans="1:10" ht="16.5" customHeight="1" x14ac:dyDescent="0.2">
      <c r="A117" s="84"/>
      <c r="B117" s="100">
        <v>602028</v>
      </c>
      <c r="C117" s="101" t="s">
        <v>279</v>
      </c>
      <c r="D117" s="101" t="s">
        <v>34</v>
      </c>
      <c r="E117" s="129">
        <v>5.51</v>
      </c>
      <c r="F117" s="103">
        <f t="shared" si="133"/>
        <v>5.51</v>
      </c>
      <c r="G117" s="52"/>
      <c r="H117" s="53">
        <f t="shared" si="134"/>
        <v>0</v>
      </c>
      <c r="I117" s="53">
        <f t="shared" ref="I117:J117" si="136">G117*F117</f>
        <v>0</v>
      </c>
      <c r="J117" s="53">
        <f t="shared" si="136"/>
        <v>0</v>
      </c>
    </row>
    <row r="118" spans="1:10" ht="16.5" customHeight="1" x14ac:dyDescent="0.2">
      <c r="A118" s="75"/>
      <c r="B118" s="283" t="s">
        <v>281</v>
      </c>
      <c r="C118" s="281"/>
      <c r="D118" s="281"/>
      <c r="E118" s="302"/>
      <c r="F118" s="97" t="s">
        <v>282</v>
      </c>
      <c r="G118" s="7"/>
      <c r="H118" s="41"/>
      <c r="I118" s="42"/>
      <c r="J118" s="43"/>
    </row>
    <row r="119" spans="1:10" ht="17.25" customHeight="1" x14ac:dyDescent="0.2">
      <c r="A119" s="75"/>
      <c r="B119" s="98">
        <v>30011</v>
      </c>
      <c r="C119" s="98" t="s">
        <v>283</v>
      </c>
      <c r="D119" s="98" t="s">
        <v>34</v>
      </c>
      <c r="E119" s="128">
        <v>1.254</v>
      </c>
      <c r="F119" s="92">
        <f t="shared" ref="F119:F121" si="137">E119-E119*$F$3/100</f>
        <v>1.254</v>
      </c>
      <c r="G119" s="52"/>
      <c r="H119" s="53">
        <f t="shared" ref="H119:H121" si="138">F119*$H$3</f>
        <v>0</v>
      </c>
      <c r="I119" s="53">
        <f t="shared" ref="I119:J119" si="139">G119*F119</f>
        <v>0</v>
      </c>
      <c r="J119" s="53">
        <f t="shared" si="139"/>
        <v>0</v>
      </c>
    </row>
    <row r="120" spans="1:10" ht="16.5" customHeight="1" x14ac:dyDescent="0.2">
      <c r="A120" s="75"/>
      <c r="B120" s="98">
        <v>30021</v>
      </c>
      <c r="C120" s="98" t="s">
        <v>284</v>
      </c>
      <c r="D120" s="98" t="s">
        <v>34</v>
      </c>
      <c r="E120" s="128">
        <v>1.4630000000000001</v>
      </c>
      <c r="F120" s="92">
        <f t="shared" si="137"/>
        <v>1.4630000000000001</v>
      </c>
      <c r="G120" s="52"/>
      <c r="H120" s="53">
        <f t="shared" si="138"/>
        <v>0</v>
      </c>
      <c r="I120" s="53">
        <f t="shared" ref="I120:J120" si="140">G120*F120</f>
        <v>0</v>
      </c>
      <c r="J120" s="53">
        <f t="shared" si="140"/>
        <v>0</v>
      </c>
    </row>
    <row r="121" spans="1:10" ht="18" customHeight="1" x14ac:dyDescent="0.2">
      <c r="A121" s="135"/>
      <c r="B121" s="101">
        <v>30031</v>
      </c>
      <c r="C121" s="101" t="s">
        <v>285</v>
      </c>
      <c r="D121" s="101" t="s">
        <v>34</v>
      </c>
      <c r="E121" s="129">
        <v>1.837</v>
      </c>
      <c r="F121" s="103">
        <f t="shared" si="137"/>
        <v>1.837</v>
      </c>
      <c r="G121" s="52"/>
      <c r="H121" s="53">
        <f t="shared" si="138"/>
        <v>0</v>
      </c>
      <c r="I121" s="53">
        <f t="shared" ref="I121:J121" si="141">G121*F121</f>
        <v>0</v>
      </c>
      <c r="J121" s="53">
        <f t="shared" si="141"/>
        <v>0</v>
      </c>
    </row>
    <row r="122" spans="1:10" ht="16.5" customHeight="1" x14ac:dyDescent="0.2">
      <c r="A122" s="75"/>
      <c r="B122" s="283" t="s">
        <v>281</v>
      </c>
      <c r="C122" s="281"/>
      <c r="D122" s="281"/>
      <c r="E122" s="282"/>
      <c r="F122" s="97" t="s">
        <v>149</v>
      </c>
      <c r="G122" s="7"/>
      <c r="H122" s="41"/>
      <c r="I122" s="42"/>
      <c r="J122" s="43"/>
    </row>
    <row r="123" spans="1:10" ht="16.5" customHeight="1" x14ac:dyDescent="0.2">
      <c r="A123" s="75"/>
      <c r="B123" s="98">
        <v>30012</v>
      </c>
      <c r="C123" s="98" t="s">
        <v>287</v>
      </c>
      <c r="D123" s="98" t="s">
        <v>34</v>
      </c>
      <c r="E123" s="128">
        <v>2.38</v>
      </c>
      <c r="F123" s="92">
        <f t="shared" ref="F123:F124" si="142">E123-E123*$F$3/100</f>
        <v>2.38</v>
      </c>
      <c r="G123" s="52"/>
      <c r="H123" s="53">
        <f t="shared" ref="H123:H124" si="143">F123*$H$3</f>
        <v>0</v>
      </c>
      <c r="I123" s="53">
        <f t="shared" ref="I123:J123" si="144">G123*F123</f>
        <v>0</v>
      </c>
      <c r="J123" s="53">
        <f t="shared" si="144"/>
        <v>0</v>
      </c>
    </row>
    <row r="124" spans="1:10" ht="16.5" customHeight="1" x14ac:dyDescent="0.2">
      <c r="A124" s="84"/>
      <c r="B124" s="101">
        <v>30022</v>
      </c>
      <c r="C124" s="101" t="s">
        <v>288</v>
      </c>
      <c r="D124" s="101" t="s">
        <v>34</v>
      </c>
      <c r="E124" s="129">
        <v>5.15</v>
      </c>
      <c r="F124" s="103">
        <f t="shared" si="142"/>
        <v>5.15</v>
      </c>
      <c r="G124" s="52"/>
      <c r="H124" s="53">
        <f t="shared" si="143"/>
        <v>0</v>
      </c>
      <c r="I124" s="53">
        <f t="shared" ref="I124:J124" si="145">G124*F124</f>
        <v>0</v>
      </c>
      <c r="J124" s="53">
        <f t="shared" si="145"/>
        <v>0</v>
      </c>
    </row>
    <row r="125" spans="1:10" ht="16.5" customHeight="1" x14ac:dyDescent="0.2">
      <c r="A125" s="75"/>
      <c r="B125" s="283" t="s">
        <v>289</v>
      </c>
      <c r="C125" s="281"/>
      <c r="D125" s="281"/>
      <c r="E125" s="282"/>
      <c r="F125" s="97" t="s">
        <v>153</v>
      </c>
      <c r="G125" s="7"/>
      <c r="H125" s="41"/>
      <c r="I125" s="42"/>
      <c r="J125" s="43"/>
    </row>
    <row r="126" spans="1:10" ht="16.5" customHeight="1" x14ac:dyDescent="0.2">
      <c r="A126" s="75"/>
      <c r="B126" s="98">
        <v>20011</v>
      </c>
      <c r="C126" s="15" t="s">
        <v>290</v>
      </c>
      <c r="D126" s="98" t="s">
        <v>34</v>
      </c>
      <c r="E126" s="128">
        <v>0.13</v>
      </c>
      <c r="F126" s="92">
        <f t="shared" ref="F126:F127" si="146">E126-E126*$F$3/100</f>
        <v>0.13</v>
      </c>
      <c r="G126" s="52"/>
      <c r="H126" s="53">
        <f t="shared" ref="H126:H127" si="147">F126*$H$3</f>
        <v>0</v>
      </c>
      <c r="I126" s="53">
        <f t="shared" ref="I126:J126" si="148">G126*F126</f>
        <v>0</v>
      </c>
      <c r="J126" s="53">
        <f t="shared" si="148"/>
        <v>0</v>
      </c>
    </row>
    <row r="127" spans="1:10" ht="16.5" customHeight="1" x14ac:dyDescent="0.2">
      <c r="A127" s="84"/>
      <c r="B127" s="100" t="s">
        <v>317</v>
      </c>
      <c r="C127" s="115" t="s">
        <v>291</v>
      </c>
      <c r="D127" s="101" t="s">
        <v>34</v>
      </c>
      <c r="E127" s="129">
        <v>0.13</v>
      </c>
      <c r="F127" s="103">
        <f t="shared" si="146"/>
        <v>0.13</v>
      </c>
      <c r="G127" s="52"/>
      <c r="H127" s="53">
        <f t="shared" si="147"/>
        <v>0</v>
      </c>
      <c r="I127" s="53">
        <f t="shared" ref="I127:J127" si="149">G127*F127</f>
        <v>0</v>
      </c>
      <c r="J127" s="53">
        <f t="shared" si="149"/>
        <v>0</v>
      </c>
    </row>
    <row r="128" spans="1:10" ht="16.5" customHeight="1" x14ac:dyDescent="0.2">
      <c r="A128" s="75"/>
      <c r="B128" s="280" t="s">
        <v>385</v>
      </c>
      <c r="C128" s="281"/>
      <c r="D128" s="281"/>
      <c r="E128" s="282"/>
      <c r="F128" s="97" t="s">
        <v>153</v>
      </c>
      <c r="G128" s="7"/>
      <c r="H128" s="41"/>
      <c r="I128" s="42"/>
      <c r="J128" s="43"/>
    </row>
    <row r="129" spans="1:25" ht="55.5" customHeight="1" x14ac:dyDescent="0.2">
      <c r="A129" s="84"/>
      <c r="B129" s="101">
        <v>4001103</v>
      </c>
      <c r="C129" s="115" t="s">
        <v>386</v>
      </c>
      <c r="D129" s="101" t="s">
        <v>34</v>
      </c>
      <c r="E129" s="129">
        <v>158.69999999999999</v>
      </c>
      <c r="F129" s="103">
        <f>E129-E129*$F$3/100</f>
        <v>158.69999999999999</v>
      </c>
      <c r="G129" s="52"/>
      <c r="H129" s="53">
        <f>F129*$H$3</f>
        <v>0</v>
      </c>
      <c r="I129" s="53">
        <f t="shared" ref="I129:J129" si="150">G129*F129</f>
        <v>0</v>
      </c>
      <c r="J129" s="53">
        <f t="shared" si="150"/>
        <v>0</v>
      </c>
    </row>
    <row r="130" spans="1:25" ht="32.25" customHeight="1" x14ac:dyDescent="0.2">
      <c r="A130" s="75"/>
      <c r="B130" s="280" t="s">
        <v>300</v>
      </c>
      <c r="C130" s="281"/>
      <c r="D130" s="281"/>
      <c r="E130" s="282"/>
      <c r="F130" s="97" t="s">
        <v>153</v>
      </c>
      <c r="G130" s="7"/>
      <c r="H130" s="41"/>
      <c r="I130" s="42"/>
      <c r="J130" s="43"/>
    </row>
    <row r="131" spans="1:25" ht="16.5" customHeight="1" x14ac:dyDescent="0.2">
      <c r="A131" s="75"/>
      <c r="B131" s="98">
        <v>4003025</v>
      </c>
      <c r="C131" s="15" t="s">
        <v>301</v>
      </c>
      <c r="D131" s="98" t="s">
        <v>34</v>
      </c>
      <c r="E131" s="128">
        <v>5.12</v>
      </c>
      <c r="F131" s="92">
        <f t="shared" ref="F131:F132" si="151">E131-E131*$F$3/100</f>
        <v>5.12</v>
      </c>
      <c r="G131" s="62"/>
      <c r="H131" s="63">
        <f t="shared" ref="H131:H132" si="152">F131*$H$3</f>
        <v>0</v>
      </c>
      <c r="I131" s="63">
        <f t="shared" ref="I131:J131" si="153">G131*F131</f>
        <v>0</v>
      </c>
      <c r="J131" s="63">
        <f t="shared" si="153"/>
        <v>0</v>
      </c>
    </row>
    <row r="132" spans="1:25" ht="17.25" customHeight="1" x14ac:dyDescent="0.2">
      <c r="A132" s="84"/>
      <c r="B132" s="101">
        <v>4003040</v>
      </c>
      <c r="C132" s="115" t="s">
        <v>302</v>
      </c>
      <c r="D132" s="101" t="s">
        <v>34</v>
      </c>
      <c r="E132" s="129">
        <v>8.9700000000000006</v>
      </c>
      <c r="F132" s="103">
        <f t="shared" si="151"/>
        <v>8.9700000000000006</v>
      </c>
      <c r="G132" s="59"/>
      <c r="H132" s="60">
        <f t="shared" si="152"/>
        <v>0</v>
      </c>
      <c r="I132" s="60">
        <f t="shared" ref="I132:J132" si="154">G132*F132</f>
        <v>0</v>
      </c>
      <c r="J132" s="60">
        <f t="shared" si="154"/>
        <v>0</v>
      </c>
    </row>
    <row r="133" spans="1:25" ht="12.75" customHeight="1" x14ac:dyDescent="0.2">
      <c r="B133" s="110"/>
      <c r="C133" s="136"/>
      <c r="D133" s="123"/>
      <c r="E133" s="137"/>
      <c r="F133" s="137"/>
      <c r="G133" s="136"/>
      <c r="H133" s="136"/>
      <c r="I133" s="136"/>
      <c r="J133" s="136"/>
    </row>
    <row r="134" spans="1:25" ht="26.25" customHeight="1" x14ac:dyDescent="0.2">
      <c r="A134" s="284" t="s">
        <v>303</v>
      </c>
      <c r="B134" s="285"/>
      <c r="C134" s="285"/>
      <c r="D134" s="285"/>
      <c r="E134" s="285"/>
      <c r="F134" s="285"/>
      <c r="G134" s="138"/>
      <c r="H134" s="138"/>
      <c r="I134" s="286" t="e">
        <f>SUM(I5:I132)</f>
        <v>#REF!</v>
      </c>
      <c r="J134" s="285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</row>
    <row r="135" spans="1:25" ht="12.75" customHeight="1" x14ac:dyDescent="0.2">
      <c r="B135" s="110"/>
      <c r="C135" s="136"/>
      <c r="D135" s="123"/>
      <c r="E135" s="137"/>
      <c r="F135" s="137"/>
      <c r="G135" s="136"/>
      <c r="H135" s="136"/>
      <c r="I135" s="136"/>
      <c r="J135" s="136"/>
    </row>
    <row r="136" spans="1:25" ht="26.25" customHeight="1" x14ac:dyDescent="0.2">
      <c r="A136" s="284" t="s">
        <v>304</v>
      </c>
      <c r="B136" s="285"/>
      <c r="C136" s="285"/>
      <c r="D136" s="285"/>
      <c r="E136" s="285"/>
      <c r="F136" s="285"/>
      <c r="G136" s="138"/>
      <c r="H136" s="138"/>
      <c r="I136" s="286" t="e">
        <f>SUM(J5:J132)</f>
        <v>#REF!</v>
      </c>
      <c r="J136" s="285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</row>
    <row r="137" spans="1:25" ht="12.75" customHeight="1" x14ac:dyDescent="0.2">
      <c r="B137" s="110"/>
      <c r="C137" s="110"/>
      <c r="D137" s="123"/>
      <c r="E137" s="123"/>
      <c r="F137" s="123"/>
      <c r="G137" s="110"/>
      <c r="H137" s="110"/>
      <c r="I137" s="136"/>
      <c r="J137" s="136"/>
    </row>
    <row r="138" spans="1:25" ht="12.75" customHeight="1" x14ac:dyDescent="0.2">
      <c r="A138" s="311"/>
      <c r="B138" s="285"/>
      <c r="C138" s="285"/>
      <c r="D138" s="285"/>
      <c r="E138" s="285"/>
      <c r="F138" s="285"/>
      <c r="G138" s="110"/>
      <c r="H138" s="110"/>
      <c r="I138" s="136"/>
      <c r="J138" s="312"/>
      <c r="K138" s="285"/>
    </row>
    <row r="139" spans="1:25" ht="12.75" customHeight="1" x14ac:dyDescent="0.2">
      <c r="B139" s="110"/>
      <c r="C139" s="110"/>
      <c r="D139" s="123"/>
      <c r="E139" s="137"/>
      <c r="F139" s="137"/>
      <c r="G139" s="136"/>
      <c r="H139" s="136"/>
      <c r="I139" s="136"/>
      <c r="J139" s="136"/>
    </row>
    <row r="140" spans="1:25" ht="12.75" customHeight="1" x14ac:dyDescent="0.2">
      <c r="B140" s="110"/>
      <c r="C140" s="110"/>
      <c r="D140" s="123"/>
      <c r="E140" s="137"/>
      <c r="F140" s="137"/>
      <c r="G140" s="136"/>
      <c r="H140" s="136"/>
      <c r="I140" s="136"/>
      <c r="J140" s="136"/>
    </row>
    <row r="141" spans="1:25" ht="12.75" customHeight="1" x14ac:dyDescent="0.2">
      <c r="B141" s="110"/>
      <c r="C141" s="110"/>
      <c r="D141" s="123"/>
      <c r="E141" s="137"/>
      <c r="F141" s="137"/>
      <c r="G141" s="136"/>
      <c r="H141" s="136"/>
      <c r="I141" s="136"/>
      <c r="J141" s="136"/>
    </row>
    <row r="142" spans="1:25" ht="12.75" customHeight="1" x14ac:dyDescent="0.2">
      <c r="B142" s="110"/>
      <c r="C142" s="110"/>
      <c r="D142" s="123"/>
      <c r="E142" s="137"/>
      <c r="F142" s="137"/>
      <c r="G142" s="136"/>
      <c r="H142" s="136"/>
      <c r="I142" s="136"/>
      <c r="J142" s="136"/>
    </row>
    <row r="143" spans="1:25" ht="12.75" customHeight="1" x14ac:dyDescent="0.2">
      <c r="B143" s="110"/>
      <c r="C143" s="110"/>
      <c r="D143" s="123"/>
      <c r="E143" s="137"/>
      <c r="F143" s="137"/>
      <c r="G143" s="136"/>
      <c r="H143" s="136"/>
      <c r="I143" s="136"/>
      <c r="J143" s="136"/>
    </row>
    <row r="144" spans="1:25" ht="12.75" customHeight="1" x14ac:dyDescent="0.2">
      <c r="B144" s="110"/>
      <c r="C144" s="110"/>
      <c r="D144" s="123"/>
      <c r="E144" s="137"/>
      <c r="F144" s="137"/>
      <c r="G144" s="136"/>
      <c r="H144" s="136"/>
      <c r="I144" s="136"/>
      <c r="J144" s="136"/>
    </row>
    <row r="145" spans="2:10" ht="12.75" customHeight="1" x14ac:dyDescent="0.2">
      <c r="B145" s="110"/>
      <c r="C145" s="110"/>
      <c r="D145" s="123"/>
      <c r="E145" s="137"/>
      <c r="F145" s="137"/>
      <c r="G145" s="136"/>
      <c r="H145" s="136"/>
      <c r="I145" s="136"/>
      <c r="J145" s="136"/>
    </row>
    <row r="146" spans="2:10" ht="12.75" customHeight="1" x14ac:dyDescent="0.2">
      <c r="B146" s="110"/>
      <c r="C146" s="110"/>
      <c r="D146" s="123"/>
      <c r="E146" s="137"/>
      <c r="F146" s="137"/>
      <c r="G146" s="136"/>
      <c r="H146" s="136"/>
      <c r="I146" s="136"/>
      <c r="J146" s="136"/>
    </row>
    <row r="147" spans="2:10" ht="12.75" customHeight="1" x14ac:dyDescent="0.2">
      <c r="B147" s="110"/>
      <c r="C147" s="110"/>
      <c r="D147" s="123"/>
      <c r="E147" s="137"/>
      <c r="F147" s="137"/>
      <c r="G147" s="136"/>
      <c r="H147" s="136"/>
      <c r="I147" s="136"/>
      <c r="J147" s="136"/>
    </row>
    <row r="148" spans="2:10" ht="12.75" customHeight="1" x14ac:dyDescent="0.2">
      <c r="B148" s="110"/>
      <c r="C148" s="110"/>
      <c r="D148" s="123"/>
      <c r="E148" s="137"/>
      <c r="F148" s="137"/>
      <c r="G148" s="136"/>
      <c r="H148" s="136"/>
      <c r="I148" s="136"/>
      <c r="J148" s="136"/>
    </row>
    <row r="149" spans="2:10" ht="12.75" customHeight="1" x14ac:dyDescent="0.2">
      <c r="B149" s="110"/>
      <c r="C149" s="110"/>
      <c r="D149" s="123"/>
      <c r="E149" s="137"/>
      <c r="F149" s="137"/>
      <c r="G149" s="136"/>
      <c r="H149" s="136"/>
      <c r="I149" s="136"/>
      <c r="J149" s="136"/>
    </row>
    <row r="150" spans="2:10" ht="12.75" customHeight="1" x14ac:dyDescent="0.2">
      <c r="B150" s="110"/>
      <c r="C150" s="110"/>
      <c r="D150" s="123"/>
      <c r="E150" s="137"/>
      <c r="F150" s="137"/>
      <c r="G150" s="136"/>
      <c r="H150" s="136"/>
      <c r="I150" s="136"/>
      <c r="J150" s="136"/>
    </row>
    <row r="151" spans="2:10" ht="12.75" customHeight="1" x14ac:dyDescent="0.2">
      <c r="B151" s="110"/>
      <c r="C151" s="110"/>
      <c r="D151" s="123"/>
      <c r="E151" s="137"/>
      <c r="F151" s="137"/>
      <c r="G151" s="136"/>
      <c r="H151" s="136"/>
      <c r="I151" s="136"/>
      <c r="J151" s="136"/>
    </row>
    <row r="152" spans="2:10" ht="12.75" customHeight="1" x14ac:dyDescent="0.2">
      <c r="B152" s="110"/>
      <c r="C152" s="110"/>
      <c r="D152" s="123"/>
      <c r="E152" s="137"/>
      <c r="F152" s="137"/>
      <c r="G152" s="136"/>
      <c r="H152" s="136"/>
      <c r="I152" s="136"/>
      <c r="J152" s="136"/>
    </row>
    <row r="153" spans="2:10" ht="12.75" customHeight="1" x14ac:dyDescent="0.2">
      <c r="B153" s="110"/>
      <c r="C153" s="110"/>
      <c r="D153" s="123"/>
      <c r="E153" s="137"/>
      <c r="F153" s="137"/>
      <c r="G153" s="136"/>
      <c r="H153" s="136"/>
      <c r="I153" s="136"/>
      <c r="J153" s="136"/>
    </row>
    <row r="154" spans="2:10" ht="12.75" customHeight="1" x14ac:dyDescent="0.2">
      <c r="B154" s="110"/>
      <c r="C154" s="110"/>
      <c r="D154" s="123"/>
      <c r="E154" s="137"/>
      <c r="F154" s="137"/>
      <c r="G154" s="136"/>
      <c r="H154" s="136"/>
      <c r="I154" s="136"/>
      <c r="J154" s="136"/>
    </row>
    <row r="155" spans="2:10" ht="12.75" customHeight="1" x14ac:dyDescent="0.2">
      <c r="B155" s="110"/>
      <c r="C155" s="110"/>
      <c r="D155" s="123"/>
      <c r="E155" s="137"/>
      <c r="F155" s="137"/>
      <c r="G155" s="136"/>
      <c r="H155" s="136"/>
      <c r="I155" s="136"/>
      <c r="J155" s="136"/>
    </row>
    <row r="156" spans="2:10" ht="12.75" customHeight="1" x14ac:dyDescent="0.2">
      <c r="B156" s="110"/>
      <c r="C156" s="110"/>
      <c r="D156" s="123"/>
      <c r="E156" s="137"/>
      <c r="F156" s="137"/>
      <c r="G156" s="136"/>
      <c r="H156" s="136"/>
      <c r="I156" s="136"/>
      <c r="J156" s="136"/>
    </row>
    <row r="157" spans="2:10" ht="12.75" customHeight="1" x14ac:dyDescent="0.2">
      <c r="B157" s="110"/>
      <c r="C157" s="110"/>
      <c r="D157" s="123"/>
      <c r="E157" s="137"/>
      <c r="F157" s="137"/>
      <c r="G157" s="136"/>
      <c r="H157" s="136"/>
      <c r="I157" s="136"/>
      <c r="J157" s="136"/>
    </row>
    <row r="158" spans="2:10" ht="12.75" customHeight="1" x14ac:dyDescent="0.2">
      <c r="B158" s="110"/>
      <c r="C158" s="110"/>
      <c r="D158" s="123"/>
      <c r="E158" s="137"/>
      <c r="F158" s="137"/>
      <c r="G158" s="136"/>
      <c r="H158" s="136"/>
      <c r="I158" s="136"/>
      <c r="J158" s="136"/>
    </row>
    <row r="159" spans="2:10" ht="12.75" customHeight="1" x14ac:dyDescent="0.2">
      <c r="B159" s="110"/>
      <c r="C159" s="110"/>
      <c r="D159" s="123"/>
      <c r="E159" s="137"/>
      <c r="F159" s="137"/>
      <c r="G159" s="136"/>
      <c r="H159" s="136"/>
      <c r="I159" s="136"/>
      <c r="J159" s="136"/>
    </row>
    <row r="160" spans="2:10" ht="12.75" customHeight="1" x14ac:dyDescent="0.2">
      <c r="B160" s="110"/>
      <c r="C160" s="110"/>
      <c r="D160" s="123"/>
      <c r="E160" s="137"/>
      <c r="F160" s="137"/>
      <c r="G160" s="136"/>
      <c r="H160" s="136"/>
      <c r="I160" s="136"/>
      <c r="J160" s="136"/>
    </row>
    <row r="161" spans="2:10" ht="12.75" customHeight="1" x14ac:dyDescent="0.2">
      <c r="B161" s="110"/>
      <c r="C161" s="110"/>
      <c r="D161" s="123"/>
      <c r="E161" s="137"/>
      <c r="F161" s="137"/>
      <c r="G161" s="136"/>
      <c r="H161" s="136"/>
      <c r="I161" s="136"/>
      <c r="J161" s="136"/>
    </row>
    <row r="162" spans="2:10" ht="12.75" customHeight="1" x14ac:dyDescent="0.2">
      <c r="B162" s="110"/>
      <c r="C162" s="110"/>
      <c r="D162" s="123"/>
      <c r="E162" s="137"/>
      <c r="F162" s="137"/>
      <c r="G162" s="136"/>
      <c r="H162" s="136"/>
      <c r="I162" s="136"/>
      <c r="J162" s="136"/>
    </row>
    <row r="163" spans="2:10" ht="12.75" customHeight="1" x14ac:dyDescent="0.2">
      <c r="B163" s="110"/>
      <c r="C163" s="110"/>
      <c r="D163" s="123"/>
      <c r="E163" s="137"/>
      <c r="F163" s="137"/>
      <c r="G163" s="136"/>
      <c r="H163" s="136"/>
      <c r="I163" s="136"/>
      <c r="J163" s="136"/>
    </row>
    <row r="164" spans="2:10" ht="12.75" customHeight="1" x14ac:dyDescent="0.2">
      <c r="B164" s="110"/>
      <c r="C164" s="110"/>
      <c r="D164" s="123"/>
      <c r="E164" s="137"/>
      <c r="F164" s="137"/>
      <c r="G164" s="136"/>
      <c r="H164" s="136"/>
      <c r="I164" s="136"/>
      <c r="J164" s="136"/>
    </row>
    <row r="165" spans="2:10" ht="12.75" customHeight="1" x14ac:dyDescent="0.2">
      <c r="B165" s="110"/>
      <c r="C165" s="110"/>
      <c r="D165" s="123"/>
      <c r="E165" s="137"/>
      <c r="F165" s="137"/>
      <c r="G165" s="136"/>
      <c r="H165" s="136"/>
      <c r="I165" s="136"/>
      <c r="J165" s="136"/>
    </row>
    <row r="166" spans="2:10" ht="12.75" customHeight="1" x14ac:dyDescent="0.2">
      <c r="B166" s="110"/>
      <c r="C166" s="110"/>
      <c r="D166" s="123"/>
      <c r="E166" s="137"/>
      <c r="F166" s="137"/>
      <c r="G166" s="136"/>
      <c r="H166" s="136"/>
      <c r="I166" s="136"/>
      <c r="J166" s="136"/>
    </row>
    <row r="167" spans="2:10" ht="12.75" customHeight="1" x14ac:dyDescent="0.2">
      <c r="B167" s="110"/>
      <c r="C167" s="110"/>
      <c r="D167" s="123"/>
      <c r="E167" s="137"/>
      <c r="F167" s="137"/>
      <c r="G167" s="136"/>
      <c r="H167" s="136"/>
      <c r="I167" s="136"/>
      <c r="J167" s="136"/>
    </row>
    <row r="168" spans="2:10" ht="12.75" customHeight="1" x14ac:dyDescent="0.2">
      <c r="B168" s="110"/>
      <c r="C168" s="110"/>
      <c r="D168" s="123"/>
      <c r="E168" s="137"/>
      <c r="F168" s="137"/>
      <c r="G168" s="136"/>
      <c r="H168" s="136"/>
      <c r="I168" s="136"/>
      <c r="J168" s="136"/>
    </row>
    <row r="169" spans="2:10" ht="12.75" customHeight="1" x14ac:dyDescent="0.2">
      <c r="B169" s="110"/>
      <c r="C169" s="110"/>
      <c r="D169" s="123"/>
      <c r="E169" s="137"/>
      <c r="F169" s="137"/>
      <c r="G169" s="136"/>
      <c r="H169" s="136"/>
      <c r="I169" s="136"/>
      <c r="J169" s="136"/>
    </row>
    <row r="170" spans="2:10" ht="12.75" customHeight="1" x14ac:dyDescent="0.2">
      <c r="B170" s="110"/>
      <c r="C170" s="110"/>
      <c r="D170" s="123"/>
      <c r="E170" s="137"/>
      <c r="F170" s="137"/>
      <c r="G170" s="136"/>
      <c r="H170" s="136"/>
      <c r="I170" s="136"/>
      <c r="J170" s="136"/>
    </row>
    <row r="171" spans="2:10" ht="12.75" customHeight="1" x14ac:dyDescent="0.2">
      <c r="B171" s="110"/>
      <c r="C171" s="110"/>
      <c r="D171" s="123"/>
      <c r="E171" s="137"/>
      <c r="F171" s="137"/>
      <c r="G171" s="136"/>
      <c r="H171" s="136"/>
      <c r="I171" s="136"/>
      <c r="J171" s="136"/>
    </row>
    <row r="172" spans="2:10" ht="12.75" customHeight="1" x14ac:dyDescent="0.2">
      <c r="B172" s="110"/>
      <c r="C172" s="110"/>
      <c r="D172" s="123"/>
      <c r="E172" s="137"/>
      <c r="F172" s="137"/>
      <c r="G172" s="136"/>
      <c r="H172" s="136"/>
      <c r="I172" s="136"/>
      <c r="J172" s="136"/>
    </row>
    <row r="173" spans="2:10" ht="12.75" customHeight="1" x14ac:dyDescent="0.2">
      <c r="B173" s="110"/>
      <c r="C173" s="110"/>
      <c r="D173" s="123"/>
      <c r="E173" s="137"/>
      <c r="F173" s="137"/>
      <c r="G173" s="136"/>
      <c r="H173" s="136"/>
      <c r="I173" s="136"/>
      <c r="J173" s="136"/>
    </row>
    <row r="174" spans="2:10" ht="12.75" customHeight="1" x14ac:dyDescent="0.2">
      <c r="B174" s="110"/>
      <c r="C174" s="110"/>
      <c r="D174" s="123"/>
      <c r="E174" s="137"/>
      <c r="F174" s="137"/>
      <c r="G174" s="136"/>
      <c r="H174" s="136"/>
      <c r="I174" s="136"/>
      <c r="J174" s="136"/>
    </row>
    <row r="175" spans="2:10" ht="12.75" customHeight="1" x14ac:dyDescent="0.2">
      <c r="B175" s="110"/>
      <c r="C175" s="110"/>
      <c r="D175" s="123"/>
      <c r="E175" s="137"/>
      <c r="F175" s="137"/>
      <c r="G175" s="136"/>
      <c r="H175" s="136"/>
      <c r="I175" s="136"/>
      <c r="J175" s="136"/>
    </row>
    <row r="176" spans="2:10" ht="12.75" customHeight="1" x14ac:dyDescent="0.2">
      <c r="B176" s="110"/>
      <c r="C176" s="110"/>
      <c r="D176" s="123"/>
      <c r="E176" s="137"/>
      <c r="F176" s="137"/>
      <c r="G176" s="136"/>
      <c r="H176" s="136"/>
      <c r="I176" s="136"/>
      <c r="J176" s="136"/>
    </row>
    <row r="177" spans="2:10" ht="12.75" customHeight="1" x14ac:dyDescent="0.2">
      <c r="B177" s="110"/>
      <c r="C177" s="110"/>
      <c r="D177" s="123"/>
      <c r="E177" s="137"/>
      <c r="F177" s="137"/>
      <c r="G177" s="136"/>
      <c r="H177" s="136"/>
      <c r="I177" s="136"/>
      <c r="J177" s="136"/>
    </row>
    <row r="178" spans="2:10" ht="12.75" customHeight="1" x14ac:dyDescent="0.2">
      <c r="B178" s="110"/>
      <c r="C178" s="110"/>
      <c r="D178" s="123"/>
      <c r="E178" s="137"/>
      <c r="F178" s="137"/>
      <c r="G178" s="136"/>
      <c r="H178" s="136"/>
      <c r="I178" s="136"/>
      <c r="J178" s="136"/>
    </row>
    <row r="179" spans="2:10" ht="12.75" customHeight="1" x14ac:dyDescent="0.2">
      <c r="B179" s="110"/>
      <c r="C179" s="110"/>
      <c r="D179" s="123"/>
      <c r="E179" s="137"/>
      <c r="F179" s="137"/>
      <c r="G179" s="136"/>
      <c r="H179" s="136"/>
      <c r="I179" s="136"/>
      <c r="J179" s="136"/>
    </row>
    <row r="180" spans="2:10" ht="12.75" customHeight="1" x14ac:dyDescent="0.2">
      <c r="B180" s="110"/>
      <c r="C180" s="110"/>
      <c r="D180" s="123"/>
      <c r="E180" s="137"/>
      <c r="F180" s="137"/>
      <c r="G180" s="136"/>
      <c r="H180" s="136"/>
      <c r="I180" s="136"/>
      <c r="J180" s="136"/>
    </row>
    <row r="181" spans="2:10" ht="12.75" customHeight="1" x14ac:dyDescent="0.2">
      <c r="B181" s="110"/>
      <c r="C181" s="110"/>
      <c r="D181" s="123"/>
      <c r="E181" s="137"/>
      <c r="F181" s="137"/>
      <c r="G181" s="136"/>
      <c r="H181" s="136"/>
      <c r="I181" s="136"/>
      <c r="J181" s="136"/>
    </row>
    <row r="182" spans="2:10" ht="12.75" customHeight="1" x14ac:dyDescent="0.2">
      <c r="B182" s="110"/>
      <c r="C182" s="110"/>
      <c r="D182" s="123"/>
      <c r="E182" s="137"/>
      <c r="F182" s="137"/>
      <c r="G182" s="136"/>
      <c r="H182" s="136"/>
      <c r="I182" s="136"/>
      <c r="J182" s="136"/>
    </row>
    <row r="183" spans="2:10" ht="12.75" customHeight="1" x14ac:dyDescent="0.2">
      <c r="B183" s="110"/>
      <c r="C183" s="110"/>
      <c r="D183" s="123"/>
      <c r="E183" s="137"/>
      <c r="F183" s="137"/>
      <c r="G183" s="136"/>
      <c r="H183" s="136"/>
      <c r="I183" s="136"/>
      <c r="J183" s="136"/>
    </row>
    <row r="184" spans="2:10" ht="12.75" customHeight="1" x14ac:dyDescent="0.2">
      <c r="B184" s="110"/>
      <c r="C184" s="110"/>
      <c r="D184" s="123"/>
      <c r="E184" s="137"/>
      <c r="F184" s="137"/>
      <c r="G184" s="136"/>
      <c r="H184" s="136"/>
      <c r="I184" s="136"/>
      <c r="J184" s="136"/>
    </row>
    <row r="185" spans="2:10" ht="12.75" customHeight="1" x14ac:dyDescent="0.2">
      <c r="B185" s="110"/>
      <c r="C185" s="110"/>
      <c r="D185" s="123"/>
      <c r="E185" s="137"/>
      <c r="F185" s="137"/>
      <c r="G185" s="136"/>
      <c r="H185" s="136"/>
      <c r="I185" s="136"/>
      <c r="J185" s="136"/>
    </row>
    <row r="186" spans="2:10" ht="12.75" customHeight="1" x14ac:dyDescent="0.2">
      <c r="B186" s="110"/>
      <c r="C186" s="110"/>
      <c r="D186" s="123"/>
      <c r="E186" s="137"/>
      <c r="F186" s="137"/>
      <c r="G186" s="136"/>
      <c r="H186" s="136"/>
      <c r="I186" s="136"/>
      <c r="J186" s="136"/>
    </row>
    <row r="187" spans="2:10" ht="12.75" customHeight="1" x14ac:dyDescent="0.2">
      <c r="B187" s="110"/>
      <c r="C187" s="110"/>
      <c r="D187" s="123"/>
      <c r="E187" s="137"/>
      <c r="F187" s="137"/>
      <c r="G187" s="136"/>
      <c r="H187" s="136"/>
      <c r="I187" s="136"/>
      <c r="J187" s="136"/>
    </row>
    <row r="188" spans="2:10" ht="12.75" customHeight="1" x14ac:dyDescent="0.2">
      <c r="B188" s="110"/>
      <c r="C188" s="110"/>
      <c r="D188" s="123"/>
      <c r="E188" s="137"/>
      <c r="F188" s="137"/>
      <c r="G188" s="136"/>
      <c r="H188" s="136"/>
      <c r="I188" s="136"/>
      <c r="J188" s="136"/>
    </row>
    <row r="189" spans="2:10" ht="12.75" customHeight="1" x14ac:dyDescent="0.2">
      <c r="B189" s="110"/>
      <c r="C189" s="110"/>
      <c r="D189" s="123"/>
      <c r="E189" s="137"/>
      <c r="F189" s="137"/>
      <c r="G189" s="136"/>
      <c r="H189" s="136"/>
      <c r="I189" s="136"/>
      <c r="J189" s="136"/>
    </row>
    <row r="190" spans="2:10" ht="12.75" customHeight="1" x14ac:dyDescent="0.2">
      <c r="B190" s="110"/>
      <c r="C190" s="110"/>
      <c r="D190" s="123"/>
      <c r="E190" s="137"/>
      <c r="F190" s="137"/>
      <c r="G190" s="136"/>
      <c r="H190" s="136"/>
      <c r="I190" s="136"/>
      <c r="J190" s="136"/>
    </row>
    <row r="191" spans="2:10" ht="12.75" customHeight="1" x14ac:dyDescent="0.2">
      <c r="B191" s="110"/>
      <c r="C191" s="110"/>
      <c r="D191" s="123"/>
      <c r="E191" s="137"/>
      <c r="F191" s="137"/>
      <c r="G191" s="136"/>
      <c r="H191" s="136"/>
      <c r="I191" s="136"/>
      <c r="J191" s="136"/>
    </row>
    <row r="192" spans="2:10" ht="12.75" customHeight="1" x14ac:dyDescent="0.2">
      <c r="B192" s="110"/>
      <c r="C192" s="110"/>
      <c r="D192" s="123"/>
      <c r="E192" s="137"/>
      <c r="F192" s="137"/>
      <c r="G192" s="136"/>
      <c r="H192" s="136"/>
      <c r="I192" s="136"/>
      <c r="J192" s="136"/>
    </row>
    <row r="193" spans="2:10" ht="12.75" customHeight="1" x14ac:dyDescent="0.2">
      <c r="B193" s="110"/>
      <c r="C193" s="110"/>
      <c r="D193" s="123"/>
      <c r="E193" s="137"/>
      <c r="F193" s="137"/>
      <c r="G193" s="136"/>
      <c r="H193" s="136"/>
      <c r="I193" s="136"/>
      <c r="J193" s="136"/>
    </row>
    <row r="194" spans="2:10" ht="12.75" customHeight="1" x14ac:dyDescent="0.2">
      <c r="B194" s="110"/>
      <c r="C194" s="110"/>
      <c r="D194" s="123"/>
      <c r="E194" s="137"/>
      <c r="F194" s="137"/>
      <c r="G194" s="136"/>
      <c r="H194" s="136"/>
      <c r="I194" s="136"/>
      <c r="J194" s="136"/>
    </row>
    <row r="195" spans="2:10" ht="12.75" customHeight="1" x14ac:dyDescent="0.2">
      <c r="B195" s="110"/>
      <c r="C195" s="110"/>
      <c r="D195" s="123"/>
      <c r="E195" s="137"/>
      <c r="F195" s="137"/>
      <c r="G195" s="136"/>
      <c r="H195" s="136"/>
      <c r="I195" s="136"/>
      <c r="J195" s="136"/>
    </row>
    <row r="196" spans="2:10" ht="12.75" customHeight="1" x14ac:dyDescent="0.2">
      <c r="B196" s="110"/>
      <c r="C196" s="110"/>
      <c r="D196" s="123"/>
      <c r="E196" s="137"/>
      <c r="F196" s="137"/>
      <c r="G196" s="136"/>
      <c r="H196" s="136"/>
      <c r="I196" s="136"/>
      <c r="J196" s="136"/>
    </row>
    <row r="197" spans="2:10" ht="12.75" customHeight="1" x14ac:dyDescent="0.2">
      <c r="B197" s="110"/>
      <c r="C197" s="110"/>
      <c r="D197" s="123"/>
      <c r="E197" s="137"/>
      <c r="F197" s="137"/>
      <c r="G197" s="136"/>
      <c r="H197" s="136"/>
      <c r="I197" s="136"/>
      <c r="J197" s="136"/>
    </row>
    <row r="198" spans="2:10" ht="12.75" customHeight="1" x14ac:dyDescent="0.2">
      <c r="B198" s="110"/>
      <c r="C198" s="110"/>
      <c r="D198" s="123"/>
      <c r="E198" s="137"/>
      <c r="F198" s="137"/>
      <c r="G198" s="136"/>
      <c r="H198" s="136"/>
      <c r="I198" s="136"/>
      <c r="J198" s="136"/>
    </row>
    <row r="199" spans="2:10" ht="12.75" customHeight="1" x14ac:dyDescent="0.2">
      <c r="B199" s="110"/>
      <c r="C199" s="110"/>
      <c r="D199" s="123"/>
      <c r="E199" s="137"/>
      <c r="F199" s="137"/>
      <c r="G199" s="136"/>
      <c r="H199" s="136"/>
      <c r="I199" s="136"/>
      <c r="J199" s="136"/>
    </row>
    <row r="200" spans="2:10" ht="12.75" customHeight="1" x14ac:dyDescent="0.2">
      <c r="B200" s="110"/>
      <c r="C200" s="110"/>
      <c r="D200" s="123"/>
      <c r="E200" s="137"/>
      <c r="F200" s="137"/>
      <c r="G200" s="136"/>
      <c r="H200" s="136"/>
      <c r="I200" s="136"/>
      <c r="J200" s="136"/>
    </row>
    <row r="201" spans="2:10" ht="12.75" customHeight="1" x14ac:dyDescent="0.2">
      <c r="B201" s="110"/>
      <c r="C201" s="110"/>
      <c r="D201" s="123"/>
      <c r="E201" s="137"/>
      <c r="F201" s="137"/>
      <c r="G201" s="136"/>
      <c r="H201" s="136"/>
      <c r="I201" s="136"/>
      <c r="J201" s="136"/>
    </row>
    <row r="202" spans="2:10" ht="12.75" customHeight="1" x14ac:dyDescent="0.2">
      <c r="B202" s="110"/>
      <c r="C202" s="110"/>
      <c r="D202" s="123"/>
      <c r="E202" s="137"/>
      <c r="F202" s="137"/>
      <c r="G202" s="136"/>
      <c r="H202" s="136"/>
      <c r="I202" s="136"/>
      <c r="J202" s="136"/>
    </row>
    <row r="203" spans="2:10" ht="12.75" customHeight="1" x14ac:dyDescent="0.2">
      <c r="B203" s="110"/>
      <c r="C203" s="110"/>
      <c r="D203" s="123"/>
      <c r="E203" s="137"/>
      <c r="F203" s="137"/>
      <c r="G203" s="136"/>
      <c r="H203" s="136"/>
      <c r="I203" s="136"/>
      <c r="J203" s="136"/>
    </row>
    <row r="204" spans="2:10" ht="12.75" customHeight="1" x14ac:dyDescent="0.2">
      <c r="B204" s="110"/>
      <c r="C204" s="110"/>
      <c r="D204" s="123"/>
      <c r="E204" s="137"/>
      <c r="F204" s="137"/>
      <c r="G204" s="136"/>
      <c r="H204" s="136"/>
      <c r="I204" s="136"/>
      <c r="J204" s="136"/>
    </row>
    <row r="205" spans="2:10" ht="12.75" customHeight="1" x14ac:dyDescent="0.2">
      <c r="B205" s="110"/>
      <c r="C205" s="110"/>
      <c r="D205" s="123"/>
      <c r="E205" s="137"/>
      <c r="F205" s="137"/>
      <c r="G205" s="136"/>
      <c r="H205" s="136"/>
      <c r="I205" s="136"/>
      <c r="J205" s="136"/>
    </row>
    <row r="206" spans="2:10" ht="12.75" customHeight="1" x14ac:dyDescent="0.2">
      <c r="B206" s="110"/>
      <c r="C206" s="110"/>
      <c r="D206" s="123"/>
      <c r="E206" s="137"/>
      <c r="F206" s="137"/>
      <c r="G206" s="136"/>
      <c r="H206" s="136"/>
      <c r="I206" s="136"/>
      <c r="J206" s="136"/>
    </row>
    <row r="207" spans="2:10" ht="12.75" customHeight="1" x14ac:dyDescent="0.2">
      <c r="B207" s="110"/>
      <c r="C207" s="110"/>
      <c r="D207" s="123"/>
      <c r="E207" s="137"/>
      <c r="F207" s="137"/>
      <c r="G207" s="136"/>
      <c r="H207" s="136"/>
      <c r="I207" s="136"/>
      <c r="J207" s="136"/>
    </row>
    <row r="208" spans="2:10" ht="12.75" customHeight="1" x14ac:dyDescent="0.2">
      <c r="B208" s="110"/>
      <c r="C208" s="110"/>
      <c r="D208" s="123"/>
      <c r="E208" s="137"/>
      <c r="F208" s="137"/>
      <c r="G208" s="136"/>
      <c r="H208" s="136"/>
      <c r="I208" s="136"/>
      <c r="J208" s="136"/>
    </row>
    <row r="209" spans="2:10" ht="12.75" customHeight="1" x14ac:dyDescent="0.2">
      <c r="B209" s="110"/>
      <c r="C209" s="110"/>
      <c r="D209" s="123"/>
      <c r="E209" s="137"/>
      <c r="F209" s="137"/>
      <c r="G209" s="136"/>
      <c r="H209" s="136"/>
      <c r="I209" s="136"/>
      <c r="J209" s="136"/>
    </row>
    <row r="210" spans="2:10" ht="12.75" customHeight="1" x14ac:dyDescent="0.2">
      <c r="B210" s="110"/>
      <c r="C210" s="110"/>
      <c r="D210" s="123"/>
      <c r="E210" s="137"/>
      <c r="F210" s="137"/>
      <c r="G210" s="136"/>
      <c r="H210" s="136"/>
      <c r="I210" s="136"/>
      <c r="J210" s="136"/>
    </row>
    <row r="211" spans="2:10" ht="12.75" customHeight="1" x14ac:dyDescent="0.2">
      <c r="B211" s="110"/>
      <c r="C211" s="110"/>
      <c r="D211" s="123"/>
      <c r="E211" s="137"/>
      <c r="F211" s="137"/>
      <c r="G211" s="136"/>
      <c r="H211" s="136"/>
      <c r="I211" s="136"/>
      <c r="J211" s="136"/>
    </row>
    <row r="212" spans="2:10" ht="12.75" customHeight="1" x14ac:dyDescent="0.2">
      <c r="B212" s="110"/>
      <c r="C212" s="110"/>
      <c r="D212" s="123"/>
      <c r="E212" s="137"/>
      <c r="F212" s="137"/>
      <c r="G212" s="136"/>
      <c r="H212" s="136"/>
      <c r="I212" s="136"/>
      <c r="J212" s="136"/>
    </row>
    <row r="213" spans="2:10" ht="12.75" customHeight="1" x14ac:dyDescent="0.2">
      <c r="B213" s="110"/>
      <c r="C213" s="110"/>
      <c r="D213" s="123"/>
      <c r="E213" s="137"/>
      <c r="F213" s="137"/>
      <c r="G213" s="136"/>
      <c r="H213" s="136"/>
      <c r="I213" s="136"/>
      <c r="J213" s="136"/>
    </row>
    <row r="214" spans="2:10" ht="12.75" customHeight="1" x14ac:dyDescent="0.2">
      <c r="B214" s="110"/>
      <c r="C214" s="110"/>
      <c r="D214" s="123"/>
      <c r="E214" s="137"/>
      <c r="F214" s="137"/>
      <c r="G214" s="136"/>
      <c r="H214" s="136"/>
      <c r="I214" s="136"/>
      <c r="J214" s="136"/>
    </row>
    <row r="215" spans="2:10" ht="12.75" customHeight="1" x14ac:dyDescent="0.2">
      <c r="B215" s="110"/>
      <c r="C215" s="110"/>
      <c r="D215" s="123"/>
      <c r="E215" s="137"/>
      <c r="F215" s="137"/>
      <c r="G215" s="136"/>
      <c r="H215" s="136"/>
      <c r="I215" s="136"/>
      <c r="J215" s="136"/>
    </row>
    <row r="216" spans="2:10" ht="12.75" customHeight="1" x14ac:dyDescent="0.2">
      <c r="B216" s="110"/>
      <c r="C216" s="110"/>
      <c r="D216" s="123"/>
      <c r="E216" s="137"/>
      <c r="F216" s="137"/>
      <c r="G216" s="136"/>
      <c r="H216" s="136"/>
      <c r="I216" s="136"/>
      <c r="J216" s="136"/>
    </row>
    <row r="217" spans="2:10" ht="12.75" customHeight="1" x14ac:dyDescent="0.2">
      <c r="B217" s="110"/>
      <c r="C217" s="110"/>
      <c r="D217" s="123"/>
      <c r="E217" s="137"/>
      <c r="F217" s="137"/>
      <c r="G217" s="136"/>
      <c r="H217" s="136"/>
      <c r="I217" s="136"/>
      <c r="J217" s="136"/>
    </row>
    <row r="218" spans="2:10" ht="12.75" customHeight="1" x14ac:dyDescent="0.2">
      <c r="B218" s="110"/>
      <c r="C218" s="110"/>
      <c r="D218" s="123"/>
      <c r="E218" s="137"/>
      <c r="F218" s="137"/>
      <c r="G218" s="136"/>
      <c r="H218" s="136"/>
      <c r="I218" s="136"/>
      <c r="J218" s="136"/>
    </row>
    <row r="219" spans="2:10" ht="12.75" customHeight="1" x14ac:dyDescent="0.2">
      <c r="B219" s="110"/>
      <c r="C219" s="110"/>
      <c r="D219" s="123"/>
      <c r="E219" s="137"/>
      <c r="F219" s="137"/>
      <c r="G219" s="136"/>
      <c r="H219" s="136"/>
      <c r="I219" s="136"/>
      <c r="J219" s="136"/>
    </row>
    <row r="220" spans="2:10" ht="12.75" customHeight="1" x14ac:dyDescent="0.2">
      <c r="B220" s="110"/>
      <c r="C220" s="110"/>
      <c r="D220" s="123"/>
      <c r="E220" s="137"/>
      <c r="F220" s="137"/>
      <c r="G220" s="136"/>
      <c r="H220" s="136"/>
      <c r="I220" s="136"/>
      <c r="J220" s="136"/>
    </row>
    <row r="221" spans="2:10" ht="12.75" customHeight="1" x14ac:dyDescent="0.2">
      <c r="B221" s="110"/>
      <c r="C221" s="110"/>
      <c r="D221" s="123"/>
      <c r="E221" s="137"/>
      <c r="F221" s="137"/>
      <c r="G221" s="136"/>
      <c r="H221" s="136"/>
      <c r="I221" s="136"/>
      <c r="J221" s="136"/>
    </row>
    <row r="222" spans="2:10" ht="12.75" customHeight="1" x14ac:dyDescent="0.2">
      <c r="B222" s="110"/>
      <c r="C222" s="110"/>
      <c r="D222" s="123"/>
      <c r="E222" s="137"/>
      <c r="F222" s="137"/>
      <c r="G222" s="136"/>
      <c r="H222" s="136"/>
      <c r="I222" s="136"/>
      <c r="J222" s="136"/>
    </row>
    <row r="223" spans="2:10" ht="12.75" customHeight="1" x14ac:dyDescent="0.2">
      <c r="B223" s="110"/>
      <c r="C223" s="110"/>
      <c r="D223" s="123"/>
      <c r="E223" s="137"/>
      <c r="F223" s="137"/>
      <c r="G223" s="136"/>
      <c r="H223" s="136"/>
      <c r="I223" s="136"/>
      <c r="J223" s="136"/>
    </row>
    <row r="224" spans="2:10" ht="12.75" customHeight="1" x14ac:dyDescent="0.2">
      <c r="B224" s="110"/>
      <c r="C224" s="110"/>
      <c r="D224" s="123"/>
      <c r="E224" s="137"/>
      <c r="F224" s="137"/>
      <c r="G224" s="136"/>
      <c r="H224" s="136"/>
      <c r="I224" s="136"/>
      <c r="J224" s="136"/>
    </row>
    <row r="225" spans="2:10" ht="12.75" customHeight="1" x14ac:dyDescent="0.2">
      <c r="B225" s="110"/>
      <c r="C225" s="110"/>
      <c r="D225" s="123"/>
      <c r="E225" s="137"/>
      <c r="F225" s="137"/>
      <c r="G225" s="136"/>
      <c r="H225" s="136"/>
      <c r="I225" s="136"/>
      <c r="J225" s="136"/>
    </row>
    <row r="226" spans="2:10" ht="12.75" customHeight="1" x14ac:dyDescent="0.2">
      <c r="B226" s="110"/>
      <c r="C226" s="110"/>
      <c r="D226" s="123"/>
      <c r="E226" s="137"/>
      <c r="F226" s="137"/>
      <c r="G226" s="136"/>
      <c r="H226" s="136"/>
      <c r="I226" s="136"/>
      <c r="J226" s="136"/>
    </row>
    <row r="227" spans="2:10" ht="12.75" customHeight="1" x14ac:dyDescent="0.2">
      <c r="B227" s="110"/>
      <c r="C227" s="110"/>
      <c r="D227" s="123"/>
      <c r="E227" s="137"/>
      <c r="F227" s="137"/>
      <c r="G227" s="136"/>
      <c r="H227" s="136"/>
      <c r="I227" s="136"/>
      <c r="J227" s="136"/>
    </row>
    <row r="228" spans="2:10" ht="12.75" customHeight="1" x14ac:dyDescent="0.2">
      <c r="B228" s="110"/>
      <c r="C228" s="110"/>
      <c r="D228" s="123"/>
      <c r="E228" s="137"/>
      <c r="F228" s="137"/>
      <c r="G228" s="136"/>
      <c r="H228" s="136"/>
      <c r="I228" s="136"/>
      <c r="J228" s="136"/>
    </row>
    <row r="229" spans="2:10" ht="12.75" customHeight="1" x14ac:dyDescent="0.2">
      <c r="B229" s="110"/>
      <c r="C229" s="110"/>
      <c r="D229" s="123"/>
      <c r="E229" s="137"/>
      <c r="F229" s="137"/>
      <c r="G229" s="136"/>
      <c r="H229" s="136"/>
      <c r="I229" s="136"/>
      <c r="J229" s="136"/>
    </row>
    <row r="230" spans="2:10" ht="12.75" customHeight="1" x14ac:dyDescent="0.2">
      <c r="B230" s="110"/>
      <c r="C230" s="110"/>
      <c r="D230" s="123"/>
      <c r="E230" s="137"/>
      <c r="F230" s="137"/>
      <c r="G230" s="136"/>
      <c r="H230" s="136"/>
      <c r="I230" s="136"/>
      <c r="J230" s="136"/>
    </row>
    <row r="231" spans="2:10" ht="12.75" customHeight="1" x14ac:dyDescent="0.2">
      <c r="B231" s="110"/>
      <c r="C231" s="110"/>
      <c r="D231" s="123"/>
      <c r="E231" s="137"/>
      <c r="F231" s="137"/>
      <c r="G231" s="136"/>
      <c r="H231" s="136"/>
      <c r="I231" s="136"/>
      <c r="J231" s="136"/>
    </row>
    <row r="232" spans="2:10" ht="12.75" customHeight="1" x14ac:dyDescent="0.2">
      <c r="B232" s="110"/>
      <c r="C232" s="110"/>
      <c r="D232" s="123"/>
      <c r="E232" s="137"/>
      <c r="F232" s="137"/>
      <c r="G232" s="136"/>
      <c r="H232" s="136"/>
      <c r="I232" s="136"/>
      <c r="J232" s="136"/>
    </row>
    <row r="233" spans="2:10" ht="12.75" customHeight="1" x14ac:dyDescent="0.2">
      <c r="B233" s="110"/>
      <c r="C233" s="110"/>
      <c r="D233" s="123"/>
      <c r="E233" s="137"/>
      <c r="F233" s="137"/>
      <c r="G233" s="136"/>
      <c r="H233" s="136"/>
      <c r="I233" s="136"/>
      <c r="J233" s="136"/>
    </row>
    <row r="234" spans="2:10" ht="12.75" customHeight="1" x14ac:dyDescent="0.2">
      <c r="B234" s="110"/>
      <c r="C234" s="110"/>
      <c r="D234" s="123"/>
      <c r="E234" s="137"/>
      <c r="F234" s="137"/>
      <c r="G234" s="136"/>
      <c r="H234" s="136"/>
      <c r="I234" s="136"/>
      <c r="J234" s="136"/>
    </row>
    <row r="235" spans="2:10" ht="12.75" customHeight="1" x14ac:dyDescent="0.2">
      <c r="B235" s="110"/>
      <c r="C235" s="110"/>
      <c r="D235" s="123"/>
      <c r="E235" s="137"/>
      <c r="F235" s="137"/>
      <c r="G235" s="136"/>
      <c r="H235" s="136"/>
      <c r="I235" s="136"/>
      <c r="J235" s="136"/>
    </row>
    <row r="236" spans="2:10" ht="12.75" customHeight="1" x14ac:dyDescent="0.2">
      <c r="B236" s="110"/>
      <c r="C236" s="110"/>
      <c r="D236" s="123"/>
      <c r="E236" s="137"/>
      <c r="F236" s="137"/>
      <c r="G236" s="136"/>
      <c r="H236" s="136"/>
      <c r="I236" s="136"/>
      <c r="J236" s="136"/>
    </row>
    <row r="237" spans="2:10" ht="12.75" customHeight="1" x14ac:dyDescent="0.2">
      <c r="B237" s="110"/>
      <c r="C237" s="110"/>
      <c r="D237" s="123"/>
      <c r="E237" s="137"/>
      <c r="F237" s="137"/>
      <c r="G237" s="136"/>
      <c r="H237" s="136"/>
      <c r="I237" s="136"/>
      <c r="J237" s="136"/>
    </row>
    <row r="238" spans="2:10" ht="12.75" customHeight="1" x14ac:dyDescent="0.2">
      <c r="B238" s="110"/>
      <c r="C238" s="110"/>
      <c r="D238" s="123"/>
      <c r="E238" s="137"/>
      <c r="F238" s="137"/>
      <c r="G238" s="136"/>
      <c r="H238" s="136"/>
      <c r="I238" s="136"/>
      <c r="J238" s="136"/>
    </row>
    <row r="239" spans="2:10" ht="12.75" customHeight="1" x14ac:dyDescent="0.2">
      <c r="B239" s="110"/>
      <c r="C239" s="110"/>
      <c r="D239" s="123"/>
      <c r="E239" s="137"/>
      <c r="F239" s="137"/>
      <c r="G239" s="136"/>
      <c r="H239" s="136"/>
      <c r="I239" s="136"/>
      <c r="J239" s="136"/>
    </row>
    <row r="240" spans="2:10" ht="12.75" customHeight="1" x14ac:dyDescent="0.2">
      <c r="B240" s="110"/>
      <c r="C240" s="110"/>
      <c r="D240" s="123"/>
      <c r="E240" s="137"/>
      <c r="F240" s="137"/>
      <c r="G240" s="136"/>
      <c r="H240" s="136"/>
      <c r="I240" s="136"/>
      <c r="J240" s="136"/>
    </row>
    <row r="241" spans="2:10" ht="12.75" customHeight="1" x14ac:dyDescent="0.2">
      <c r="B241" s="110"/>
      <c r="C241" s="110"/>
      <c r="D241" s="123"/>
      <c r="E241" s="137"/>
      <c r="F241" s="137"/>
      <c r="G241" s="136"/>
      <c r="H241" s="136"/>
      <c r="I241" s="136"/>
      <c r="J241" s="136"/>
    </row>
    <row r="242" spans="2:10" ht="12.75" customHeight="1" x14ac:dyDescent="0.2">
      <c r="B242" s="110"/>
      <c r="C242" s="110"/>
      <c r="D242" s="123"/>
      <c r="E242" s="137"/>
      <c r="F242" s="137"/>
      <c r="G242" s="136"/>
      <c r="H242" s="136"/>
      <c r="I242" s="136"/>
      <c r="J242" s="136"/>
    </row>
    <row r="243" spans="2:10" ht="12.75" customHeight="1" x14ac:dyDescent="0.2">
      <c r="B243" s="110"/>
      <c r="C243" s="110"/>
      <c r="D243" s="123"/>
      <c r="E243" s="137"/>
      <c r="F243" s="137"/>
      <c r="G243" s="136"/>
      <c r="H243" s="136"/>
      <c r="I243" s="136"/>
      <c r="J243" s="136"/>
    </row>
    <row r="244" spans="2:10" ht="12.75" customHeight="1" x14ac:dyDescent="0.2">
      <c r="B244" s="110"/>
      <c r="C244" s="110"/>
      <c r="D244" s="123"/>
      <c r="E244" s="137"/>
      <c r="F244" s="137"/>
      <c r="G244" s="136"/>
      <c r="H244" s="136"/>
      <c r="I244" s="136"/>
      <c r="J244" s="136"/>
    </row>
    <row r="245" spans="2:10" ht="12.75" customHeight="1" x14ac:dyDescent="0.2">
      <c r="B245" s="110"/>
      <c r="C245" s="110"/>
      <c r="D245" s="123"/>
      <c r="E245" s="137"/>
      <c r="F245" s="137"/>
      <c r="G245" s="136"/>
      <c r="H245" s="136"/>
      <c r="I245" s="136"/>
      <c r="J245" s="136"/>
    </row>
    <row r="246" spans="2:10" ht="12.75" customHeight="1" x14ac:dyDescent="0.2">
      <c r="B246" s="110"/>
      <c r="C246" s="110"/>
      <c r="D246" s="123"/>
      <c r="E246" s="137"/>
      <c r="F246" s="137"/>
      <c r="G246" s="136"/>
      <c r="H246" s="136"/>
      <c r="I246" s="136"/>
      <c r="J246" s="136"/>
    </row>
    <row r="247" spans="2:10" ht="12.75" customHeight="1" x14ac:dyDescent="0.2">
      <c r="B247" s="110"/>
      <c r="C247" s="110"/>
      <c r="D247" s="123"/>
      <c r="E247" s="137"/>
      <c r="F247" s="137"/>
      <c r="G247" s="136"/>
      <c r="H247" s="136"/>
      <c r="I247" s="136"/>
      <c r="J247" s="136"/>
    </row>
    <row r="248" spans="2:10" ht="12.75" customHeight="1" x14ac:dyDescent="0.2">
      <c r="B248" s="110"/>
      <c r="C248" s="110"/>
      <c r="D248" s="123"/>
      <c r="E248" s="137"/>
      <c r="F248" s="137"/>
      <c r="G248" s="136"/>
      <c r="H248" s="136"/>
      <c r="I248" s="136"/>
      <c r="J248" s="136"/>
    </row>
    <row r="249" spans="2:10" ht="12.75" customHeight="1" x14ac:dyDescent="0.2">
      <c r="B249" s="110"/>
      <c r="C249" s="110"/>
      <c r="D249" s="123"/>
      <c r="E249" s="137"/>
      <c r="F249" s="137"/>
      <c r="G249" s="136"/>
      <c r="H249" s="136"/>
      <c r="I249" s="136"/>
      <c r="J249" s="136"/>
    </row>
    <row r="250" spans="2:10" ht="12.75" customHeight="1" x14ac:dyDescent="0.2">
      <c r="B250" s="110"/>
      <c r="C250" s="110"/>
      <c r="D250" s="123"/>
      <c r="E250" s="137"/>
      <c r="F250" s="137"/>
      <c r="G250" s="136"/>
      <c r="H250" s="136"/>
      <c r="I250" s="136"/>
      <c r="J250" s="136"/>
    </row>
    <row r="251" spans="2:10" ht="12.75" customHeight="1" x14ac:dyDescent="0.2">
      <c r="B251" s="110"/>
      <c r="C251" s="110"/>
      <c r="D251" s="123"/>
      <c r="E251" s="137"/>
      <c r="F251" s="137"/>
      <c r="G251" s="136"/>
      <c r="H251" s="136"/>
      <c r="I251" s="136"/>
      <c r="J251" s="136"/>
    </row>
    <row r="252" spans="2:10" ht="12.75" customHeight="1" x14ac:dyDescent="0.2">
      <c r="B252" s="110"/>
      <c r="C252" s="110"/>
      <c r="D252" s="123"/>
      <c r="E252" s="137"/>
      <c r="F252" s="137"/>
      <c r="G252" s="136"/>
      <c r="H252" s="136"/>
      <c r="I252" s="136"/>
      <c r="J252" s="136"/>
    </row>
    <row r="253" spans="2:10" ht="12.75" customHeight="1" x14ac:dyDescent="0.2">
      <c r="B253" s="110"/>
      <c r="C253" s="110"/>
      <c r="D253" s="123"/>
      <c r="E253" s="137"/>
      <c r="F253" s="137"/>
      <c r="G253" s="136"/>
      <c r="H253" s="136"/>
      <c r="I253" s="136"/>
      <c r="J253" s="136"/>
    </row>
    <row r="254" spans="2:10" ht="12.75" customHeight="1" x14ac:dyDescent="0.2">
      <c r="B254" s="110"/>
      <c r="C254" s="110"/>
      <c r="D254" s="123"/>
      <c r="E254" s="137"/>
      <c r="F254" s="137"/>
      <c r="G254" s="136"/>
      <c r="H254" s="136"/>
      <c r="I254" s="136"/>
      <c r="J254" s="136"/>
    </row>
    <row r="255" spans="2:10" ht="12.75" customHeight="1" x14ac:dyDescent="0.2">
      <c r="B255" s="110"/>
      <c r="C255" s="110"/>
      <c r="D255" s="123"/>
      <c r="E255" s="137"/>
      <c r="F255" s="137"/>
      <c r="G255" s="136"/>
      <c r="H255" s="136"/>
      <c r="I255" s="136"/>
      <c r="J255" s="136"/>
    </row>
    <row r="256" spans="2:10" ht="12.75" customHeight="1" x14ac:dyDescent="0.2">
      <c r="B256" s="110"/>
      <c r="C256" s="110"/>
      <c r="D256" s="123"/>
      <c r="E256" s="137"/>
      <c r="F256" s="137"/>
      <c r="G256" s="136"/>
      <c r="H256" s="136"/>
      <c r="I256" s="136"/>
      <c r="J256" s="136"/>
    </row>
    <row r="257" spans="2:10" ht="12.75" customHeight="1" x14ac:dyDescent="0.2">
      <c r="B257" s="110"/>
      <c r="C257" s="110"/>
      <c r="D257" s="123"/>
      <c r="E257" s="137"/>
      <c r="F257" s="137"/>
      <c r="G257" s="136"/>
      <c r="H257" s="136"/>
      <c r="I257" s="136"/>
      <c r="J257" s="136"/>
    </row>
    <row r="258" spans="2:10" ht="12.75" customHeight="1" x14ac:dyDescent="0.2">
      <c r="B258" s="110"/>
      <c r="C258" s="110"/>
      <c r="D258" s="123"/>
      <c r="E258" s="137"/>
      <c r="F258" s="137"/>
      <c r="G258" s="136"/>
      <c r="H258" s="136"/>
      <c r="I258" s="136"/>
      <c r="J258" s="136"/>
    </row>
    <row r="259" spans="2:10" ht="12.75" customHeight="1" x14ac:dyDescent="0.2">
      <c r="B259" s="110"/>
      <c r="C259" s="110"/>
      <c r="D259" s="123"/>
      <c r="E259" s="137"/>
      <c r="F259" s="137"/>
      <c r="G259" s="136"/>
      <c r="H259" s="136"/>
      <c r="I259" s="136"/>
      <c r="J259" s="136"/>
    </row>
    <row r="260" spans="2:10" ht="12.75" customHeight="1" x14ac:dyDescent="0.2">
      <c r="B260" s="110"/>
      <c r="C260" s="110"/>
      <c r="D260" s="123"/>
      <c r="E260" s="137"/>
      <c r="F260" s="137"/>
      <c r="G260" s="136"/>
      <c r="H260" s="136"/>
      <c r="I260" s="136"/>
      <c r="J260" s="136"/>
    </row>
    <row r="261" spans="2:10" ht="12.75" customHeight="1" x14ac:dyDescent="0.2">
      <c r="B261" s="110"/>
      <c r="C261" s="110"/>
      <c r="D261" s="123"/>
      <c r="E261" s="137"/>
      <c r="F261" s="137"/>
      <c r="G261" s="136"/>
      <c r="H261" s="136"/>
      <c r="I261" s="136"/>
      <c r="J261" s="136"/>
    </row>
    <row r="262" spans="2:10" ht="12.75" customHeight="1" x14ac:dyDescent="0.2">
      <c r="B262" s="110"/>
      <c r="C262" s="110"/>
      <c r="D262" s="123"/>
      <c r="E262" s="137"/>
      <c r="F262" s="137"/>
      <c r="G262" s="136"/>
      <c r="H262" s="136"/>
      <c r="I262" s="136"/>
      <c r="J262" s="136"/>
    </row>
    <row r="263" spans="2:10" ht="12.75" customHeight="1" x14ac:dyDescent="0.2">
      <c r="B263" s="110"/>
      <c r="C263" s="110"/>
      <c r="D263" s="123"/>
      <c r="E263" s="137"/>
      <c r="F263" s="137"/>
      <c r="G263" s="136"/>
      <c r="H263" s="136"/>
      <c r="I263" s="136"/>
      <c r="J263" s="136"/>
    </row>
    <row r="264" spans="2:10" ht="12.75" customHeight="1" x14ac:dyDescent="0.2">
      <c r="B264" s="110"/>
      <c r="C264" s="110"/>
      <c r="D264" s="123"/>
      <c r="E264" s="137"/>
      <c r="F264" s="137"/>
      <c r="G264" s="136"/>
      <c r="H264" s="136"/>
      <c r="I264" s="136"/>
      <c r="J264" s="136"/>
    </row>
    <row r="265" spans="2:10" ht="12.75" customHeight="1" x14ac:dyDescent="0.2">
      <c r="B265" s="110"/>
      <c r="C265" s="110"/>
      <c r="D265" s="123"/>
      <c r="E265" s="137"/>
      <c r="F265" s="137"/>
      <c r="G265" s="136"/>
      <c r="H265" s="136"/>
      <c r="I265" s="136"/>
      <c r="J265" s="136"/>
    </row>
    <row r="266" spans="2:10" ht="12.75" customHeight="1" x14ac:dyDescent="0.2">
      <c r="B266" s="110"/>
      <c r="C266" s="110"/>
      <c r="D266" s="123"/>
      <c r="E266" s="137"/>
      <c r="F266" s="137"/>
      <c r="G266" s="136"/>
      <c r="H266" s="136"/>
      <c r="I266" s="136"/>
      <c r="J266" s="136"/>
    </row>
    <row r="267" spans="2:10" ht="12.75" customHeight="1" x14ac:dyDescent="0.2">
      <c r="B267" s="110"/>
      <c r="C267" s="110"/>
      <c r="D267" s="123"/>
      <c r="E267" s="137"/>
      <c r="F267" s="137"/>
      <c r="G267" s="136"/>
      <c r="H267" s="136"/>
      <c r="I267" s="136"/>
      <c r="J267" s="136"/>
    </row>
    <row r="268" spans="2:10" ht="12.75" customHeight="1" x14ac:dyDescent="0.2">
      <c r="B268" s="110"/>
      <c r="C268" s="110"/>
      <c r="D268" s="123"/>
      <c r="E268" s="137"/>
      <c r="F268" s="137"/>
      <c r="G268" s="136"/>
      <c r="H268" s="136"/>
      <c r="I268" s="136"/>
      <c r="J268" s="136"/>
    </row>
    <row r="269" spans="2:10" ht="12.75" customHeight="1" x14ac:dyDescent="0.2">
      <c r="B269" s="110"/>
      <c r="C269" s="110"/>
      <c r="D269" s="123"/>
      <c r="E269" s="137"/>
      <c r="F269" s="137"/>
      <c r="G269" s="136"/>
      <c r="H269" s="136"/>
      <c r="I269" s="136"/>
      <c r="J269" s="136"/>
    </row>
    <row r="270" spans="2:10" ht="12.75" customHeight="1" x14ac:dyDescent="0.2">
      <c r="B270" s="110"/>
      <c r="C270" s="110"/>
      <c r="D270" s="123"/>
      <c r="E270" s="137"/>
      <c r="F270" s="137"/>
      <c r="G270" s="136"/>
      <c r="H270" s="136"/>
      <c r="I270" s="136"/>
      <c r="J270" s="136"/>
    </row>
    <row r="271" spans="2:10" ht="12.75" customHeight="1" x14ac:dyDescent="0.2">
      <c r="B271" s="110"/>
      <c r="C271" s="110"/>
      <c r="D271" s="123"/>
      <c r="E271" s="137"/>
      <c r="F271" s="137"/>
      <c r="G271" s="136"/>
      <c r="H271" s="136"/>
      <c r="I271" s="136"/>
      <c r="J271" s="136"/>
    </row>
    <row r="272" spans="2:10" ht="12.75" customHeight="1" x14ac:dyDescent="0.2">
      <c r="B272" s="110"/>
      <c r="C272" s="110"/>
      <c r="D272" s="123"/>
      <c r="E272" s="137"/>
      <c r="F272" s="137"/>
      <c r="G272" s="136"/>
      <c r="H272" s="136"/>
      <c r="I272" s="136"/>
      <c r="J272" s="136"/>
    </row>
    <row r="273" spans="2:10" ht="12.75" customHeight="1" x14ac:dyDescent="0.2">
      <c r="B273" s="110"/>
      <c r="C273" s="110"/>
      <c r="D273" s="123"/>
      <c r="E273" s="137"/>
      <c r="F273" s="137"/>
      <c r="G273" s="136"/>
      <c r="H273" s="136"/>
      <c r="I273" s="136"/>
      <c r="J273" s="136"/>
    </row>
    <row r="274" spans="2:10" ht="12.75" customHeight="1" x14ac:dyDescent="0.2">
      <c r="B274" s="110"/>
      <c r="C274" s="110"/>
      <c r="D274" s="123"/>
      <c r="E274" s="137"/>
      <c r="F274" s="137"/>
      <c r="G274" s="136"/>
      <c r="H274" s="136"/>
      <c r="I274" s="136"/>
      <c r="J274" s="136"/>
    </row>
    <row r="275" spans="2:10" ht="12.75" customHeight="1" x14ac:dyDescent="0.2">
      <c r="B275" s="110"/>
      <c r="C275" s="110"/>
      <c r="D275" s="123"/>
      <c r="E275" s="137"/>
      <c r="F275" s="137"/>
      <c r="G275" s="136"/>
      <c r="H275" s="136"/>
      <c r="I275" s="136"/>
      <c r="J275" s="136"/>
    </row>
    <row r="276" spans="2:10" ht="12.75" customHeight="1" x14ac:dyDescent="0.2">
      <c r="B276" s="110"/>
      <c r="C276" s="110"/>
      <c r="D276" s="123"/>
      <c r="E276" s="137"/>
      <c r="F276" s="137"/>
      <c r="G276" s="136"/>
      <c r="H276" s="136"/>
      <c r="I276" s="136"/>
      <c r="J276" s="136"/>
    </row>
    <row r="277" spans="2:10" ht="12.75" customHeight="1" x14ac:dyDescent="0.2">
      <c r="B277" s="110"/>
      <c r="C277" s="110"/>
      <c r="D277" s="123"/>
      <c r="E277" s="137"/>
      <c r="F277" s="137"/>
      <c r="G277" s="136"/>
      <c r="H277" s="136"/>
      <c r="I277" s="136"/>
      <c r="J277" s="136"/>
    </row>
    <row r="278" spans="2:10" ht="12.75" customHeight="1" x14ac:dyDescent="0.2">
      <c r="B278" s="110"/>
      <c r="C278" s="110"/>
      <c r="D278" s="123"/>
      <c r="E278" s="137"/>
      <c r="F278" s="137"/>
      <c r="G278" s="136"/>
      <c r="H278" s="136"/>
      <c r="I278" s="136"/>
      <c r="J278" s="136"/>
    </row>
    <row r="279" spans="2:10" ht="12.75" customHeight="1" x14ac:dyDescent="0.2">
      <c r="B279" s="110"/>
      <c r="C279" s="110"/>
      <c r="D279" s="123"/>
      <c r="E279" s="137"/>
      <c r="F279" s="137"/>
      <c r="G279" s="136"/>
      <c r="H279" s="136"/>
      <c r="I279" s="136"/>
      <c r="J279" s="136"/>
    </row>
    <row r="280" spans="2:10" ht="12.75" customHeight="1" x14ac:dyDescent="0.2">
      <c r="B280" s="110"/>
      <c r="C280" s="110"/>
      <c r="D280" s="123"/>
      <c r="E280" s="137"/>
      <c r="F280" s="137"/>
      <c r="G280" s="136"/>
      <c r="H280" s="136"/>
      <c r="I280" s="136"/>
      <c r="J280" s="136"/>
    </row>
    <row r="281" spans="2:10" ht="12.75" customHeight="1" x14ac:dyDescent="0.2">
      <c r="B281" s="110"/>
      <c r="C281" s="110"/>
      <c r="D281" s="123"/>
      <c r="E281" s="137"/>
      <c r="F281" s="137"/>
      <c r="G281" s="136"/>
      <c r="H281" s="136"/>
      <c r="I281" s="136"/>
      <c r="J281" s="136"/>
    </row>
    <row r="282" spans="2:10" ht="12.75" customHeight="1" x14ac:dyDescent="0.2">
      <c r="B282" s="110"/>
      <c r="C282" s="110"/>
      <c r="D282" s="123"/>
      <c r="E282" s="137"/>
      <c r="F282" s="137"/>
      <c r="G282" s="136"/>
      <c r="H282" s="136"/>
      <c r="I282" s="136"/>
      <c r="J282" s="136"/>
    </row>
    <row r="283" spans="2:10" ht="12.75" customHeight="1" x14ac:dyDescent="0.2">
      <c r="B283" s="110"/>
      <c r="C283" s="110"/>
      <c r="D283" s="123"/>
      <c r="E283" s="137"/>
      <c r="F283" s="137"/>
      <c r="G283" s="136"/>
      <c r="H283" s="136"/>
      <c r="I283" s="136"/>
      <c r="J283" s="136"/>
    </row>
    <row r="284" spans="2:10" ht="12.75" customHeight="1" x14ac:dyDescent="0.2">
      <c r="B284" s="110"/>
      <c r="C284" s="110"/>
      <c r="D284" s="123"/>
      <c r="E284" s="137"/>
      <c r="F284" s="137"/>
      <c r="G284" s="136"/>
      <c r="H284" s="136"/>
      <c r="I284" s="136"/>
      <c r="J284" s="136"/>
    </row>
    <row r="285" spans="2:10" ht="12.75" customHeight="1" x14ac:dyDescent="0.2">
      <c r="B285" s="110"/>
      <c r="C285" s="110"/>
      <c r="D285" s="123"/>
      <c r="E285" s="137"/>
      <c r="F285" s="137"/>
      <c r="G285" s="136"/>
      <c r="H285" s="136"/>
      <c r="I285" s="136"/>
      <c r="J285" s="136"/>
    </row>
    <row r="286" spans="2:10" ht="12.75" customHeight="1" x14ac:dyDescent="0.2">
      <c r="B286" s="110"/>
      <c r="C286" s="110"/>
      <c r="D286" s="123"/>
      <c r="E286" s="137"/>
      <c r="F286" s="137"/>
      <c r="G286" s="136"/>
      <c r="H286" s="136"/>
      <c r="I286" s="136"/>
      <c r="J286" s="136"/>
    </row>
    <row r="287" spans="2:10" ht="12.75" customHeight="1" x14ac:dyDescent="0.2">
      <c r="B287" s="110"/>
      <c r="C287" s="110"/>
      <c r="D287" s="123"/>
      <c r="E287" s="137"/>
      <c r="F287" s="137"/>
      <c r="G287" s="136"/>
      <c r="H287" s="136"/>
      <c r="I287" s="136"/>
      <c r="J287" s="136"/>
    </row>
    <row r="288" spans="2:10" ht="12.75" customHeight="1" x14ac:dyDescent="0.2">
      <c r="B288" s="110"/>
      <c r="C288" s="110"/>
      <c r="D288" s="123"/>
      <c r="E288" s="137"/>
      <c r="F288" s="137"/>
      <c r="G288" s="136"/>
      <c r="H288" s="136"/>
      <c r="I288" s="136"/>
      <c r="J288" s="136"/>
    </row>
    <row r="289" spans="2:10" ht="12.75" customHeight="1" x14ac:dyDescent="0.2">
      <c r="B289" s="110"/>
      <c r="C289" s="110"/>
      <c r="D289" s="123"/>
      <c r="E289" s="137"/>
      <c r="F289" s="137"/>
      <c r="G289" s="136"/>
      <c r="H289" s="136"/>
      <c r="I289" s="136"/>
      <c r="J289" s="136"/>
    </row>
    <row r="290" spans="2:10" ht="12.75" customHeight="1" x14ac:dyDescent="0.2">
      <c r="B290" s="110"/>
      <c r="C290" s="110"/>
      <c r="D290" s="123"/>
      <c r="E290" s="137"/>
      <c r="F290" s="137"/>
      <c r="G290" s="136"/>
      <c r="H290" s="136"/>
      <c r="I290" s="136"/>
      <c r="J290" s="136"/>
    </row>
    <row r="291" spans="2:10" ht="12.75" customHeight="1" x14ac:dyDescent="0.2">
      <c r="B291" s="110"/>
      <c r="C291" s="110"/>
      <c r="D291" s="123"/>
      <c r="E291" s="137"/>
      <c r="F291" s="137"/>
      <c r="G291" s="136"/>
      <c r="H291" s="136"/>
      <c r="I291" s="136"/>
      <c r="J291" s="136"/>
    </row>
    <row r="292" spans="2:10" ht="12.75" customHeight="1" x14ac:dyDescent="0.2">
      <c r="B292" s="110"/>
      <c r="C292" s="110"/>
      <c r="D292" s="123"/>
      <c r="E292" s="137"/>
      <c r="F292" s="137"/>
      <c r="G292" s="136"/>
      <c r="H292" s="136"/>
      <c r="I292" s="136"/>
      <c r="J292" s="136"/>
    </row>
    <row r="293" spans="2:10" ht="12.75" customHeight="1" x14ac:dyDescent="0.2">
      <c r="B293" s="110"/>
      <c r="C293" s="110"/>
      <c r="D293" s="123"/>
      <c r="E293" s="137"/>
      <c r="F293" s="137"/>
      <c r="G293" s="136"/>
      <c r="H293" s="136"/>
      <c r="I293" s="136"/>
      <c r="J293" s="136"/>
    </row>
    <row r="294" spans="2:10" ht="12.75" customHeight="1" x14ac:dyDescent="0.2">
      <c r="B294" s="110"/>
      <c r="C294" s="110"/>
      <c r="D294" s="123"/>
      <c r="E294" s="137"/>
      <c r="F294" s="137"/>
      <c r="G294" s="136"/>
      <c r="H294" s="136"/>
      <c r="I294" s="136"/>
      <c r="J294" s="136"/>
    </row>
    <row r="295" spans="2:10" ht="12.75" customHeight="1" x14ac:dyDescent="0.2">
      <c r="B295" s="110"/>
      <c r="C295" s="110"/>
      <c r="D295" s="123"/>
      <c r="E295" s="137"/>
      <c r="F295" s="137"/>
      <c r="G295" s="136"/>
      <c r="H295" s="136"/>
      <c r="I295" s="136"/>
      <c r="J295" s="136"/>
    </row>
    <row r="296" spans="2:10" ht="12.75" customHeight="1" x14ac:dyDescent="0.2">
      <c r="B296" s="110"/>
      <c r="C296" s="110"/>
      <c r="D296" s="123"/>
      <c r="E296" s="137"/>
      <c r="F296" s="137"/>
      <c r="G296" s="136"/>
      <c r="H296" s="136"/>
      <c r="I296" s="136"/>
      <c r="J296" s="136"/>
    </row>
    <row r="297" spans="2:10" ht="12.75" customHeight="1" x14ac:dyDescent="0.2">
      <c r="B297" s="110"/>
      <c r="C297" s="110"/>
      <c r="D297" s="123"/>
      <c r="E297" s="137"/>
      <c r="F297" s="137"/>
      <c r="G297" s="136"/>
      <c r="H297" s="136"/>
      <c r="I297" s="136"/>
      <c r="J297" s="136"/>
    </row>
    <row r="298" spans="2:10" ht="12.75" customHeight="1" x14ac:dyDescent="0.2">
      <c r="B298" s="110"/>
      <c r="C298" s="110"/>
      <c r="D298" s="123"/>
      <c r="E298" s="137"/>
      <c r="F298" s="137"/>
      <c r="G298" s="136"/>
      <c r="H298" s="136"/>
      <c r="I298" s="136"/>
      <c r="J298" s="136"/>
    </row>
    <row r="299" spans="2:10" ht="12.75" customHeight="1" x14ac:dyDescent="0.2">
      <c r="B299" s="110"/>
      <c r="C299" s="110"/>
      <c r="D299" s="123"/>
      <c r="E299" s="137"/>
      <c r="F299" s="137"/>
      <c r="G299" s="136"/>
      <c r="H299" s="136"/>
      <c r="I299" s="136"/>
      <c r="J299" s="136"/>
    </row>
    <row r="300" spans="2:10" ht="12.75" customHeight="1" x14ac:dyDescent="0.2">
      <c r="B300" s="110"/>
      <c r="C300" s="110"/>
      <c r="D300" s="123"/>
      <c r="E300" s="137"/>
      <c r="F300" s="137"/>
      <c r="G300" s="136"/>
      <c r="H300" s="136"/>
      <c r="I300" s="136"/>
      <c r="J300" s="136"/>
    </row>
    <row r="301" spans="2:10" ht="12.75" customHeight="1" x14ac:dyDescent="0.2">
      <c r="B301" s="110"/>
      <c r="C301" s="110"/>
      <c r="D301" s="123"/>
      <c r="E301" s="137"/>
      <c r="F301" s="137"/>
      <c r="G301" s="136"/>
      <c r="H301" s="136"/>
      <c r="I301" s="136"/>
      <c r="J301" s="136"/>
    </row>
    <row r="302" spans="2:10" ht="12.75" customHeight="1" x14ac:dyDescent="0.2">
      <c r="B302" s="110"/>
      <c r="C302" s="110"/>
      <c r="D302" s="123"/>
      <c r="E302" s="137"/>
      <c r="F302" s="137"/>
      <c r="G302" s="136"/>
      <c r="H302" s="136"/>
      <c r="I302" s="136"/>
      <c r="J302" s="136"/>
    </row>
    <row r="303" spans="2:10" ht="12.75" customHeight="1" x14ac:dyDescent="0.2">
      <c r="B303" s="110"/>
      <c r="C303" s="110"/>
      <c r="D303" s="123"/>
      <c r="E303" s="137"/>
      <c r="F303" s="137"/>
      <c r="G303" s="136"/>
      <c r="H303" s="136"/>
      <c r="I303" s="136"/>
      <c r="J303" s="136"/>
    </row>
    <row r="304" spans="2:10" ht="12.75" customHeight="1" x14ac:dyDescent="0.2">
      <c r="B304" s="110"/>
      <c r="C304" s="110"/>
      <c r="D304" s="123"/>
      <c r="E304" s="137"/>
      <c r="F304" s="137"/>
      <c r="G304" s="136"/>
      <c r="H304" s="136"/>
      <c r="I304" s="136"/>
      <c r="J304" s="136"/>
    </row>
    <row r="305" spans="2:10" ht="12.75" customHeight="1" x14ac:dyDescent="0.2">
      <c r="B305" s="110"/>
      <c r="C305" s="110"/>
      <c r="D305" s="123"/>
      <c r="E305" s="137"/>
      <c r="F305" s="137"/>
      <c r="G305" s="136"/>
      <c r="H305" s="136"/>
      <c r="I305" s="136"/>
      <c r="J305" s="136"/>
    </row>
    <row r="306" spans="2:10" ht="12.75" customHeight="1" x14ac:dyDescent="0.2">
      <c r="B306" s="110"/>
      <c r="C306" s="110"/>
      <c r="D306" s="123"/>
      <c r="E306" s="137"/>
      <c r="F306" s="137"/>
      <c r="G306" s="136"/>
      <c r="H306" s="136"/>
      <c r="I306" s="136"/>
      <c r="J306" s="136"/>
    </row>
    <row r="307" spans="2:10" ht="12.75" customHeight="1" x14ac:dyDescent="0.2">
      <c r="B307" s="110"/>
      <c r="C307" s="110"/>
      <c r="D307" s="123"/>
      <c r="E307" s="137"/>
      <c r="F307" s="137"/>
      <c r="G307" s="136"/>
      <c r="H307" s="136"/>
      <c r="I307" s="136"/>
      <c r="J307" s="136"/>
    </row>
    <row r="308" spans="2:10" ht="12.75" customHeight="1" x14ac:dyDescent="0.2">
      <c r="B308" s="110"/>
      <c r="C308" s="110"/>
      <c r="D308" s="123"/>
      <c r="E308" s="137"/>
      <c r="F308" s="137"/>
      <c r="G308" s="136"/>
      <c r="H308" s="136"/>
      <c r="I308" s="136"/>
      <c r="J308" s="136"/>
    </row>
    <row r="309" spans="2:10" ht="12.75" customHeight="1" x14ac:dyDescent="0.2">
      <c r="B309" s="110"/>
      <c r="C309" s="110"/>
      <c r="D309" s="123"/>
      <c r="E309" s="137"/>
      <c r="F309" s="137"/>
      <c r="G309" s="136"/>
      <c r="H309" s="136"/>
      <c r="I309" s="136"/>
      <c r="J309" s="136"/>
    </row>
    <row r="310" spans="2:10" ht="12.75" customHeight="1" x14ac:dyDescent="0.2">
      <c r="B310" s="110"/>
      <c r="C310" s="110"/>
      <c r="D310" s="123"/>
      <c r="E310" s="137"/>
      <c r="F310" s="137"/>
      <c r="G310" s="136"/>
      <c r="H310" s="136"/>
      <c r="I310" s="136"/>
      <c r="J310" s="136"/>
    </row>
    <row r="311" spans="2:10" ht="12.75" customHeight="1" x14ac:dyDescent="0.2">
      <c r="B311" s="110"/>
      <c r="C311" s="110"/>
      <c r="D311" s="123"/>
      <c r="E311" s="137"/>
      <c r="F311" s="137"/>
      <c r="G311" s="136"/>
      <c r="H311" s="136"/>
      <c r="I311" s="136"/>
      <c r="J311" s="136"/>
    </row>
    <row r="312" spans="2:10" ht="12.75" customHeight="1" x14ac:dyDescent="0.2">
      <c r="B312" s="110"/>
      <c r="C312" s="110"/>
      <c r="D312" s="123"/>
      <c r="E312" s="137"/>
      <c r="F312" s="137"/>
      <c r="G312" s="136"/>
      <c r="H312" s="136"/>
      <c r="I312" s="136"/>
      <c r="J312" s="136"/>
    </row>
    <row r="313" spans="2:10" ht="12.75" customHeight="1" x14ac:dyDescent="0.2">
      <c r="B313" s="110"/>
      <c r="C313" s="110"/>
      <c r="D313" s="123"/>
      <c r="E313" s="137"/>
      <c r="F313" s="137"/>
      <c r="G313" s="136"/>
      <c r="H313" s="136"/>
      <c r="I313" s="136"/>
      <c r="J313" s="136"/>
    </row>
    <row r="314" spans="2:10" ht="12.75" customHeight="1" x14ac:dyDescent="0.2">
      <c r="B314" s="110"/>
      <c r="C314" s="110"/>
      <c r="D314" s="123"/>
      <c r="E314" s="137"/>
      <c r="F314" s="137"/>
      <c r="G314" s="136"/>
      <c r="H314" s="136"/>
      <c r="I314" s="136"/>
      <c r="J314" s="136"/>
    </row>
    <row r="315" spans="2:10" ht="12.75" customHeight="1" x14ac:dyDescent="0.2">
      <c r="B315" s="110"/>
      <c r="C315" s="110"/>
      <c r="D315" s="123"/>
      <c r="E315" s="137"/>
      <c r="F315" s="137"/>
      <c r="G315" s="136"/>
      <c r="H315" s="136"/>
      <c r="I315" s="136"/>
      <c r="J315" s="136"/>
    </row>
    <row r="316" spans="2:10" ht="12.75" customHeight="1" x14ac:dyDescent="0.2">
      <c r="B316" s="110"/>
      <c r="C316" s="110"/>
      <c r="D316" s="123"/>
      <c r="E316" s="137"/>
      <c r="F316" s="137"/>
      <c r="G316" s="136"/>
      <c r="H316" s="136"/>
      <c r="I316" s="136"/>
      <c r="J316" s="136"/>
    </row>
    <row r="317" spans="2:10" ht="12.75" customHeight="1" x14ac:dyDescent="0.2">
      <c r="B317" s="110"/>
      <c r="C317" s="110"/>
      <c r="D317" s="123"/>
      <c r="E317" s="137"/>
      <c r="F317" s="137"/>
      <c r="G317" s="136"/>
      <c r="H317" s="136"/>
      <c r="I317" s="136"/>
      <c r="J317" s="136"/>
    </row>
    <row r="318" spans="2:10" ht="12.75" customHeight="1" x14ac:dyDescent="0.2">
      <c r="B318" s="110"/>
      <c r="C318" s="110"/>
      <c r="D318" s="123"/>
      <c r="E318" s="137"/>
      <c r="F318" s="137"/>
      <c r="G318" s="136"/>
      <c r="H318" s="136"/>
      <c r="I318" s="136"/>
      <c r="J318" s="136"/>
    </row>
    <row r="319" spans="2:10" ht="12.75" customHeight="1" x14ac:dyDescent="0.2">
      <c r="B319" s="110"/>
      <c r="C319" s="110"/>
      <c r="D319" s="123"/>
      <c r="E319" s="137"/>
      <c r="F319" s="137"/>
      <c r="G319" s="136"/>
      <c r="H319" s="136"/>
      <c r="I319" s="136"/>
      <c r="J319" s="136"/>
    </row>
    <row r="320" spans="2:10" ht="12.75" customHeight="1" x14ac:dyDescent="0.2">
      <c r="B320" s="110"/>
      <c r="C320" s="110"/>
      <c r="D320" s="123"/>
      <c r="E320" s="137"/>
      <c r="F320" s="137"/>
      <c r="G320" s="136"/>
      <c r="H320" s="136"/>
      <c r="I320" s="136"/>
      <c r="J320" s="136"/>
    </row>
    <row r="321" spans="2:10" ht="12.75" customHeight="1" x14ac:dyDescent="0.2">
      <c r="B321" s="110"/>
      <c r="C321" s="110"/>
      <c r="D321" s="123"/>
      <c r="E321" s="137"/>
      <c r="F321" s="137"/>
      <c r="G321" s="136"/>
      <c r="H321" s="136"/>
      <c r="I321" s="136"/>
      <c r="J321" s="136"/>
    </row>
    <row r="322" spans="2:10" ht="12.75" customHeight="1" x14ac:dyDescent="0.2">
      <c r="B322" s="110"/>
      <c r="C322" s="110"/>
      <c r="D322" s="123"/>
      <c r="E322" s="137"/>
      <c r="F322" s="137"/>
      <c r="G322" s="136"/>
      <c r="H322" s="136"/>
      <c r="I322" s="136"/>
      <c r="J322" s="136"/>
    </row>
    <row r="323" spans="2:10" ht="12.75" customHeight="1" x14ac:dyDescent="0.2">
      <c r="B323" s="110"/>
      <c r="C323" s="110"/>
      <c r="D323" s="123"/>
      <c r="E323" s="137"/>
      <c r="F323" s="137"/>
      <c r="G323" s="136"/>
      <c r="H323" s="136"/>
      <c r="I323" s="136"/>
      <c r="J323" s="136"/>
    </row>
    <row r="324" spans="2:10" ht="12.75" customHeight="1" x14ac:dyDescent="0.2">
      <c r="B324" s="110"/>
      <c r="C324" s="110"/>
      <c r="D324" s="123"/>
      <c r="E324" s="137"/>
      <c r="F324" s="137"/>
      <c r="G324" s="136"/>
      <c r="H324" s="136"/>
      <c r="I324" s="136"/>
      <c r="J324" s="136"/>
    </row>
    <row r="325" spans="2:10" ht="12.75" customHeight="1" x14ac:dyDescent="0.2">
      <c r="B325" s="110"/>
      <c r="C325" s="110"/>
      <c r="D325" s="123"/>
      <c r="E325" s="137"/>
      <c r="F325" s="137"/>
      <c r="G325" s="136"/>
      <c r="H325" s="136"/>
      <c r="I325" s="136"/>
      <c r="J325" s="136"/>
    </row>
    <row r="326" spans="2:10" ht="12.75" customHeight="1" x14ac:dyDescent="0.2">
      <c r="B326" s="110"/>
      <c r="C326" s="110"/>
      <c r="D326" s="123"/>
      <c r="E326" s="137"/>
      <c r="F326" s="137"/>
      <c r="G326" s="136"/>
      <c r="H326" s="136"/>
      <c r="I326" s="136"/>
      <c r="J326" s="136"/>
    </row>
    <row r="327" spans="2:10" ht="12.75" customHeight="1" x14ac:dyDescent="0.2">
      <c r="B327" s="110"/>
      <c r="C327" s="110"/>
      <c r="D327" s="123"/>
      <c r="E327" s="137"/>
      <c r="F327" s="137"/>
      <c r="G327" s="136"/>
      <c r="H327" s="136"/>
      <c r="I327" s="136"/>
      <c r="J327" s="136"/>
    </row>
    <row r="328" spans="2:10" ht="12.75" customHeight="1" x14ac:dyDescent="0.2">
      <c r="B328" s="110"/>
      <c r="C328" s="110"/>
      <c r="D328" s="123"/>
      <c r="E328" s="137"/>
      <c r="F328" s="137"/>
      <c r="G328" s="136"/>
      <c r="H328" s="136"/>
      <c r="I328" s="136"/>
      <c r="J328" s="136"/>
    </row>
    <row r="329" spans="2:10" ht="12.75" customHeight="1" x14ac:dyDescent="0.2">
      <c r="B329" s="110"/>
      <c r="C329" s="110"/>
      <c r="D329" s="123"/>
      <c r="E329" s="137"/>
      <c r="F329" s="137"/>
      <c r="G329" s="136"/>
      <c r="H329" s="136"/>
      <c r="I329" s="136"/>
      <c r="J329" s="136"/>
    </row>
    <row r="330" spans="2:10" ht="12.75" customHeight="1" x14ac:dyDescent="0.2">
      <c r="B330" s="110"/>
      <c r="C330" s="110"/>
      <c r="D330" s="123"/>
      <c r="E330" s="137"/>
      <c r="F330" s="137"/>
      <c r="G330" s="136"/>
      <c r="H330" s="136"/>
      <c r="I330" s="136"/>
      <c r="J330" s="136"/>
    </row>
    <row r="331" spans="2:10" ht="12.75" customHeight="1" x14ac:dyDescent="0.2">
      <c r="B331" s="110"/>
      <c r="C331" s="110"/>
      <c r="D331" s="123"/>
      <c r="E331" s="137"/>
      <c r="F331" s="137"/>
      <c r="G331" s="136"/>
      <c r="H331" s="136"/>
      <c r="I331" s="136"/>
      <c r="J331" s="136"/>
    </row>
    <row r="332" spans="2:10" ht="12.75" customHeight="1" x14ac:dyDescent="0.2">
      <c r="B332" s="110"/>
      <c r="C332" s="110"/>
      <c r="D332" s="123"/>
      <c r="E332" s="137"/>
      <c r="F332" s="137"/>
      <c r="G332" s="136"/>
      <c r="H332" s="136"/>
      <c r="I332" s="136"/>
      <c r="J332" s="136"/>
    </row>
    <row r="333" spans="2:10" ht="12.75" customHeight="1" x14ac:dyDescent="0.2">
      <c r="B333" s="110"/>
      <c r="C333" s="110"/>
      <c r="D333" s="123"/>
      <c r="E333" s="137"/>
      <c r="F333" s="137"/>
      <c r="G333" s="136"/>
      <c r="H333" s="136"/>
      <c r="I333" s="136"/>
      <c r="J333" s="136"/>
    </row>
    <row r="334" spans="2:10" ht="12.75" customHeight="1" x14ac:dyDescent="0.2">
      <c r="B334" s="110"/>
      <c r="C334" s="110"/>
      <c r="D334" s="123"/>
      <c r="E334" s="137"/>
      <c r="F334" s="137"/>
      <c r="G334" s="136"/>
      <c r="H334" s="136"/>
      <c r="I334" s="136"/>
      <c r="J334" s="136"/>
    </row>
    <row r="335" spans="2:10" ht="12.75" customHeight="1" x14ac:dyDescent="0.2">
      <c r="B335" s="110"/>
      <c r="C335" s="110"/>
      <c r="D335" s="123"/>
      <c r="E335" s="137"/>
      <c r="F335" s="137"/>
      <c r="G335" s="136"/>
      <c r="H335" s="136"/>
      <c r="I335" s="136"/>
      <c r="J335" s="136"/>
    </row>
    <row r="336" spans="2:10" ht="12.75" customHeight="1" x14ac:dyDescent="0.2">
      <c r="B336" s="110"/>
      <c r="C336" s="110"/>
      <c r="D336" s="123"/>
      <c r="E336" s="137"/>
      <c r="F336" s="137"/>
      <c r="G336" s="136"/>
      <c r="H336" s="136"/>
      <c r="I336" s="136"/>
      <c r="J336" s="136"/>
    </row>
    <row r="337" spans="2:10" ht="15.75" customHeight="1" x14ac:dyDescent="0.2">
      <c r="B337" s="136"/>
      <c r="C337" s="136"/>
      <c r="D337" s="136"/>
      <c r="E337" s="136"/>
      <c r="F337" s="136"/>
      <c r="G337" s="136"/>
      <c r="H337" s="136"/>
      <c r="I337" s="136"/>
      <c r="J337" s="136"/>
    </row>
    <row r="338" spans="2:10" ht="15.75" customHeight="1" x14ac:dyDescent="0.2">
      <c r="B338" s="136"/>
      <c r="C338" s="136"/>
      <c r="D338" s="136"/>
      <c r="E338" s="136"/>
      <c r="F338" s="136"/>
      <c r="G338" s="136"/>
      <c r="H338" s="136"/>
      <c r="I338" s="136"/>
      <c r="J338" s="136"/>
    </row>
    <row r="339" spans="2:10" ht="15.75" customHeight="1" x14ac:dyDescent="0.2">
      <c r="B339" s="136"/>
      <c r="C339" s="136"/>
      <c r="D339" s="136"/>
      <c r="E339" s="136"/>
      <c r="F339" s="136"/>
      <c r="G339" s="136"/>
      <c r="H339" s="136"/>
      <c r="I339" s="136"/>
      <c r="J339" s="136"/>
    </row>
    <row r="340" spans="2:10" ht="15.75" customHeight="1" x14ac:dyDescent="0.2">
      <c r="B340" s="136"/>
      <c r="C340" s="136"/>
      <c r="D340" s="136"/>
      <c r="E340" s="136"/>
      <c r="F340" s="136"/>
      <c r="G340" s="136"/>
      <c r="H340" s="136"/>
      <c r="I340" s="136"/>
      <c r="J340" s="136"/>
    </row>
    <row r="341" spans="2:10" ht="15.75" customHeight="1" x14ac:dyDescent="0.2">
      <c r="B341" s="136"/>
      <c r="C341" s="136"/>
      <c r="D341" s="136"/>
      <c r="E341" s="136"/>
      <c r="F341" s="136"/>
      <c r="G341" s="136"/>
      <c r="H341" s="136"/>
      <c r="I341" s="136"/>
      <c r="J341" s="136"/>
    </row>
    <row r="342" spans="2:10" ht="15.75" customHeight="1" x14ac:dyDescent="0.2">
      <c r="B342" s="136"/>
      <c r="C342" s="136"/>
      <c r="D342" s="136"/>
      <c r="E342" s="136"/>
      <c r="F342" s="136"/>
      <c r="G342" s="136"/>
      <c r="H342" s="136"/>
      <c r="I342" s="136"/>
      <c r="J342" s="136"/>
    </row>
    <row r="343" spans="2:10" ht="15.75" customHeight="1" x14ac:dyDescent="0.2">
      <c r="B343" s="136"/>
      <c r="C343" s="136"/>
      <c r="D343" s="136"/>
      <c r="E343" s="136"/>
      <c r="F343" s="136"/>
      <c r="G343" s="136"/>
      <c r="H343" s="136"/>
      <c r="I343" s="136"/>
      <c r="J343" s="136"/>
    </row>
    <row r="344" spans="2:10" ht="15.75" customHeight="1" x14ac:dyDescent="0.2">
      <c r="B344" s="136"/>
      <c r="C344" s="136"/>
      <c r="D344" s="136"/>
      <c r="E344" s="136"/>
      <c r="F344" s="136"/>
      <c r="G344" s="136"/>
      <c r="H344" s="136"/>
      <c r="I344" s="136"/>
      <c r="J344" s="136"/>
    </row>
    <row r="345" spans="2:10" ht="15.75" customHeight="1" x14ac:dyDescent="0.2">
      <c r="B345" s="136"/>
      <c r="C345" s="136"/>
      <c r="D345" s="136"/>
      <c r="E345" s="136"/>
      <c r="F345" s="136"/>
      <c r="G345" s="136"/>
      <c r="H345" s="136"/>
      <c r="I345" s="136"/>
      <c r="J345" s="136"/>
    </row>
    <row r="346" spans="2:10" ht="15.75" customHeight="1" x14ac:dyDescent="0.2">
      <c r="B346" s="136"/>
      <c r="C346" s="136"/>
      <c r="D346" s="136"/>
      <c r="E346" s="136"/>
      <c r="F346" s="136"/>
      <c r="G346" s="136"/>
      <c r="H346" s="136"/>
      <c r="I346" s="136"/>
      <c r="J346" s="136"/>
    </row>
    <row r="347" spans="2:10" ht="15.75" customHeight="1" x14ac:dyDescent="0.2">
      <c r="B347" s="136"/>
      <c r="C347" s="136"/>
      <c r="D347" s="136"/>
      <c r="E347" s="136"/>
      <c r="F347" s="136"/>
      <c r="G347" s="136"/>
      <c r="H347" s="136"/>
      <c r="I347" s="136"/>
      <c r="J347" s="136"/>
    </row>
    <row r="348" spans="2:10" ht="15.75" customHeight="1" x14ac:dyDescent="0.2">
      <c r="B348" s="136"/>
      <c r="C348" s="136"/>
      <c r="D348" s="136"/>
      <c r="E348" s="136"/>
      <c r="F348" s="136"/>
      <c r="G348" s="136"/>
      <c r="H348" s="136"/>
      <c r="I348" s="136"/>
      <c r="J348" s="136"/>
    </row>
    <row r="349" spans="2:10" ht="15.75" customHeight="1" x14ac:dyDescent="0.2">
      <c r="B349" s="136"/>
      <c r="C349" s="136"/>
      <c r="D349" s="136"/>
      <c r="E349" s="136"/>
      <c r="F349" s="136"/>
      <c r="G349" s="136"/>
      <c r="H349" s="136"/>
      <c r="I349" s="136"/>
      <c r="J349" s="136"/>
    </row>
    <row r="350" spans="2:10" ht="15.75" customHeight="1" x14ac:dyDescent="0.2">
      <c r="B350" s="136"/>
      <c r="C350" s="136"/>
      <c r="D350" s="136"/>
      <c r="E350" s="136"/>
      <c r="F350" s="136"/>
      <c r="G350" s="136"/>
      <c r="H350" s="136"/>
      <c r="I350" s="136"/>
      <c r="J350" s="136"/>
    </row>
    <row r="351" spans="2:10" ht="15.75" customHeight="1" x14ac:dyDescent="0.2">
      <c r="B351" s="136"/>
      <c r="C351" s="136"/>
      <c r="D351" s="136"/>
      <c r="E351" s="136"/>
      <c r="F351" s="136"/>
      <c r="G351" s="136"/>
      <c r="H351" s="136"/>
      <c r="I351" s="136"/>
      <c r="J351" s="136"/>
    </row>
    <row r="352" spans="2:10" ht="15.75" customHeight="1" x14ac:dyDescent="0.2">
      <c r="B352" s="136"/>
      <c r="C352" s="136"/>
      <c r="D352" s="136"/>
      <c r="E352" s="136"/>
      <c r="F352" s="136"/>
      <c r="G352" s="136"/>
      <c r="H352" s="136"/>
      <c r="I352" s="136"/>
      <c r="J352" s="136"/>
    </row>
    <row r="353" spans="2:10" ht="15.75" customHeight="1" x14ac:dyDescent="0.2">
      <c r="B353" s="136"/>
      <c r="C353" s="136"/>
      <c r="D353" s="136"/>
      <c r="E353" s="136"/>
      <c r="F353" s="136"/>
      <c r="G353" s="136"/>
      <c r="H353" s="136"/>
      <c r="I353" s="136"/>
      <c r="J353" s="136"/>
    </row>
    <row r="354" spans="2:10" ht="15.75" customHeight="1" x14ac:dyDescent="0.2">
      <c r="B354" s="136"/>
      <c r="C354" s="136"/>
      <c r="D354" s="136"/>
      <c r="E354" s="136"/>
      <c r="F354" s="136"/>
      <c r="G354" s="136"/>
      <c r="H354" s="136"/>
      <c r="I354" s="136"/>
      <c r="J354" s="136"/>
    </row>
    <row r="355" spans="2:10" ht="15.75" customHeight="1" x14ac:dyDescent="0.2">
      <c r="B355" s="136"/>
      <c r="C355" s="136"/>
      <c r="D355" s="136"/>
      <c r="E355" s="136"/>
      <c r="F355" s="136"/>
      <c r="G355" s="136"/>
      <c r="H355" s="136"/>
      <c r="I355" s="136"/>
      <c r="J355" s="136"/>
    </row>
    <row r="356" spans="2:10" ht="15.75" customHeight="1" x14ac:dyDescent="0.2">
      <c r="B356" s="136"/>
      <c r="C356" s="136"/>
      <c r="D356" s="136"/>
      <c r="E356" s="136"/>
      <c r="F356" s="136"/>
      <c r="G356" s="136"/>
      <c r="H356" s="136"/>
      <c r="I356" s="136"/>
      <c r="J356" s="136"/>
    </row>
    <row r="357" spans="2:10" ht="15.75" customHeight="1" x14ac:dyDescent="0.2">
      <c r="B357" s="136"/>
      <c r="C357" s="136"/>
      <c r="D357" s="136"/>
      <c r="E357" s="136"/>
      <c r="F357" s="136"/>
      <c r="G357" s="136"/>
      <c r="H357" s="136"/>
      <c r="I357" s="136"/>
      <c r="J357" s="136"/>
    </row>
    <row r="358" spans="2:10" ht="15.75" customHeight="1" x14ac:dyDescent="0.2">
      <c r="B358" s="136"/>
      <c r="C358" s="136"/>
      <c r="D358" s="136"/>
      <c r="E358" s="136"/>
      <c r="F358" s="136"/>
      <c r="G358" s="136"/>
      <c r="H358" s="136"/>
      <c r="I358" s="136"/>
      <c r="J358" s="136"/>
    </row>
    <row r="359" spans="2:10" ht="15.75" customHeight="1" x14ac:dyDescent="0.2">
      <c r="B359" s="136"/>
      <c r="C359" s="136"/>
      <c r="D359" s="136"/>
      <c r="E359" s="136"/>
      <c r="F359" s="136"/>
      <c r="G359" s="136"/>
      <c r="H359" s="136"/>
      <c r="I359" s="136"/>
      <c r="J359" s="136"/>
    </row>
    <row r="360" spans="2:10" ht="15.75" customHeight="1" x14ac:dyDescent="0.2">
      <c r="B360" s="136"/>
      <c r="C360" s="136"/>
      <c r="D360" s="136"/>
      <c r="E360" s="136"/>
      <c r="F360" s="136"/>
      <c r="G360" s="136"/>
      <c r="H360" s="136"/>
      <c r="I360" s="136"/>
      <c r="J360" s="136"/>
    </row>
    <row r="361" spans="2:10" ht="15.75" customHeight="1" x14ac:dyDescent="0.2">
      <c r="B361" s="136"/>
      <c r="C361" s="136"/>
      <c r="D361" s="136"/>
      <c r="E361" s="136"/>
      <c r="F361" s="136"/>
      <c r="G361" s="136"/>
      <c r="H361" s="136"/>
      <c r="I361" s="136"/>
      <c r="J361" s="136"/>
    </row>
    <row r="362" spans="2:10" ht="15.75" customHeight="1" x14ac:dyDescent="0.2">
      <c r="B362" s="136"/>
      <c r="C362" s="136"/>
      <c r="D362" s="136"/>
      <c r="E362" s="136"/>
      <c r="F362" s="136"/>
      <c r="G362" s="136"/>
      <c r="H362" s="136"/>
      <c r="I362" s="136"/>
      <c r="J362" s="136"/>
    </row>
    <row r="363" spans="2:10" ht="15.75" customHeight="1" x14ac:dyDescent="0.2">
      <c r="B363" s="136"/>
      <c r="C363" s="136"/>
      <c r="D363" s="136"/>
      <c r="E363" s="136"/>
      <c r="F363" s="136"/>
      <c r="G363" s="136"/>
      <c r="H363" s="136"/>
      <c r="I363" s="136"/>
      <c r="J363" s="136"/>
    </row>
    <row r="364" spans="2:10" ht="15.75" customHeight="1" x14ac:dyDescent="0.2">
      <c r="B364" s="136"/>
      <c r="C364" s="136"/>
      <c r="D364" s="136"/>
      <c r="E364" s="136"/>
      <c r="F364" s="136"/>
      <c r="G364" s="136"/>
      <c r="H364" s="136"/>
      <c r="I364" s="136"/>
      <c r="J364" s="136"/>
    </row>
    <row r="365" spans="2:10" ht="15.75" customHeight="1" x14ac:dyDescent="0.2">
      <c r="B365" s="136"/>
      <c r="C365" s="136"/>
      <c r="D365" s="136"/>
      <c r="E365" s="136"/>
      <c r="F365" s="136"/>
      <c r="G365" s="136"/>
      <c r="H365" s="136"/>
      <c r="I365" s="136"/>
      <c r="J365" s="136"/>
    </row>
    <row r="366" spans="2:10" ht="15.75" customHeight="1" x14ac:dyDescent="0.2">
      <c r="B366" s="136"/>
      <c r="C366" s="136"/>
      <c r="D366" s="136"/>
      <c r="E366" s="136"/>
      <c r="F366" s="136"/>
      <c r="G366" s="136"/>
      <c r="H366" s="136"/>
      <c r="I366" s="136"/>
      <c r="J366" s="136"/>
    </row>
    <row r="367" spans="2:10" ht="15.75" customHeight="1" x14ac:dyDescent="0.2">
      <c r="B367" s="136"/>
      <c r="C367" s="136"/>
      <c r="D367" s="136"/>
      <c r="E367" s="136"/>
      <c r="F367" s="136"/>
      <c r="G367" s="136"/>
      <c r="H367" s="136"/>
      <c r="I367" s="136"/>
      <c r="J367" s="136"/>
    </row>
    <row r="368" spans="2:10" ht="15.75" customHeight="1" x14ac:dyDescent="0.2">
      <c r="B368" s="136"/>
      <c r="C368" s="136"/>
      <c r="D368" s="136"/>
      <c r="E368" s="136"/>
      <c r="F368" s="136"/>
      <c r="G368" s="136"/>
      <c r="H368" s="136"/>
      <c r="I368" s="136"/>
      <c r="J368" s="136"/>
    </row>
    <row r="369" spans="2:10" ht="15.75" customHeight="1" x14ac:dyDescent="0.2">
      <c r="B369" s="136"/>
      <c r="C369" s="136"/>
      <c r="D369" s="136"/>
      <c r="E369" s="136"/>
      <c r="F369" s="136"/>
      <c r="G369" s="136"/>
      <c r="H369" s="136"/>
      <c r="I369" s="136"/>
      <c r="J369" s="136"/>
    </row>
    <row r="370" spans="2:10" ht="15.75" customHeight="1" x14ac:dyDescent="0.2">
      <c r="B370" s="136"/>
      <c r="C370" s="136"/>
      <c r="D370" s="136"/>
      <c r="E370" s="136"/>
      <c r="F370" s="136"/>
      <c r="G370" s="136"/>
      <c r="H370" s="136"/>
      <c r="I370" s="136"/>
      <c r="J370" s="136"/>
    </row>
    <row r="371" spans="2:10" ht="15.75" customHeight="1" x14ac:dyDescent="0.2">
      <c r="B371" s="136"/>
      <c r="C371" s="136"/>
      <c r="D371" s="136"/>
      <c r="E371" s="136"/>
      <c r="F371" s="136"/>
      <c r="G371" s="136"/>
      <c r="H371" s="136"/>
      <c r="I371" s="136"/>
      <c r="J371" s="136"/>
    </row>
    <row r="372" spans="2:10" ht="15.75" customHeight="1" x14ac:dyDescent="0.2">
      <c r="B372" s="136"/>
      <c r="C372" s="136"/>
      <c r="D372" s="136"/>
      <c r="E372" s="136"/>
      <c r="F372" s="136"/>
      <c r="G372" s="136"/>
      <c r="H372" s="136"/>
      <c r="I372" s="136"/>
      <c r="J372" s="136"/>
    </row>
    <row r="373" spans="2:10" ht="15.75" customHeight="1" x14ac:dyDescent="0.2">
      <c r="B373" s="136"/>
      <c r="C373" s="136"/>
      <c r="D373" s="136"/>
      <c r="E373" s="136"/>
      <c r="F373" s="136"/>
      <c r="G373" s="136"/>
      <c r="H373" s="136"/>
      <c r="I373" s="136"/>
      <c r="J373" s="136"/>
    </row>
    <row r="374" spans="2:10" ht="15.75" customHeight="1" x14ac:dyDescent="0.2">
      <c r="B374" s="136"/>
      <c r="C374" s="136"/>
      <c r="D374" s="136"/>
      <c r="E374" s="136"/>
      <c r="F374" s="136"/>
      <c r="G374" s="136"/>
      <c r="H374" s="136"/>
      <c r="I374" s="136"/>
      <c r="J374" s="136"/>
    </row>
    <row r="375" spans="2:10" ht="15.75" customHeight="1" x14ac:dyDescent="0.2">
      <c r="B375" s="136"/>
      <c r="C375" s="136"/>
      <c r="D375" s="136"/>
      <c r="E375" s="136"/>
      <c r="F375" s="136"/>
      <c r="G375" s="136"/>
      <c r="H375" s="136"/>
      <c r="I375" s="136"/>
      <c r="J375" s="136"/>
    </row>
    <row r="376" spans="2:10" ht="15.75" customHeight="1" x14ac:dyDescent="0.2">
      <c r="B376" s="136"/>
      <c r="C376" s="136"/>
      <c r="D376" s="136"/>
      <c r="E376" s="136"/>
      <c r="F376" s="136"/>
      <c r="G376" s="136"/>
      <c r="H376" s="136"/>
      <c r="I376" s="136"/>
      <c r="J376" s="136"/>
    </row>
    <row r="377" spans="2:10" ht="15.75" customHeight="1" x14ac:dyDescent="0.2">
      <c r="B377" s="136"/>
      <c r="C377" s="136"/>
      <c r="D377" s="136"/>
      <c r="E377" s="136"/>
      <c r="F377" s="136"/>
      <c r="G377" s="136"/>
      <c r="H377" s="136"/>
      <c r="I377" s="136"/>
      <c r="J377" s="136"/>
    </row>
    <row r="378" spans="2:10" ht="15.75" customHeight="1" x14ac:dyDescent="0.2">
      <c r="B378" s="136"/>
      <c r="C378" s="136"/>
      <c r="D378" s="136"/>
      <c r="E378" s="136"/>
      <c r="F378" s="136"/>
      <c r="G378" s="136"/>
      <c r="H378" s="136"/>
      <c r="I378" s="136"/>
      <c r="J378" s="136"/>
    </row>
    <row r="379" spans="2:10" ht="15.75" customHeight="1" x14ac:dyDescent="0.2">
      <c r="B379" s="136"/>
      <c r="C379" s="136"/>
      <c r="D379" s="136"/>
      <c r="E379" s="136"/>
      <c r="F379" s="136"/>
      <c r="G379" s="136"/>
      <c r="H379" s="136"/>
      <c r="I379" s="136"/>
      <c r="J379" s="136"/>
    </row>
    <row r="380" spans="2:10" ht="15.75" customHeight="1" x14ac:dyDescent="0.2">
      <c r="B380" s="136"/>
      <c r="C380" s="136"/>
      <c r="D380" s="136"/>
      <c r="E380" s="136"/>
      <c r="F380" s="136"/>
      <c r="G380" s="136"/>
      <c r="H380" s="136"/>
      <c r="I380" s="136"/>
      <c r="J380" s="136"/>
    </row>
    <row r="381" spans="2:10" ht="15.75" customHeight="1" x14ac:dyDescent="0.2">
      <c r="B381" s="136"/>
      <c r="C381" s="136"/>
      <c r="D381" s="136"/>
      <c r="E381" s="136"/>
      <c r="F381" s="136"/>
      <c r="G381" s="136"/>
      <c r="H381" s="136"/>
      <c r="I381" s="136"/>
      <c r="J381" s="136"/>
    </row>
    <row r="382" spans="2:10" ht="15.75" customHeight="1" x14ac:dyDescent="0.2">
      <c r="B382" s="136"/>
      <c r="C382" s="136"/>
      <c r="D382" s="136"/>
      <c r="E382" s="136"/>
      <c r="F382" s="136"/>
      <c r="G382" s="136"/>
      <c r="H382" s="136"/>
      <c r="I382" s="136"/>
      <c r="J382" s="136"/>
    </row>
    <row r="383" spans="2:10" ht="15.75" customHeight="1" x14ac:dyDescent="0.2">
      <c r="B383" s="136"/>
      <c r="C383" s="136"/>
      <c r="D383" s="136"/>
      <c r="E383" s="136"/>
      <c r="F383" s="136"/>
      <c r="G383" s="136"/>
      <c r="H383" s="136"/>
      <c r="I383" s="136"/>
      <c r="J383" s="136"/>
    </row>
    <row r="384" spans="2:10" ht="15.75" customHeight="1" x14ac:dyDescent="0.2">
      <c r="B384" s="136"/>
      <c r="C384" s="136"/>
      <c r="D384" s="136"/>
      <c r="E384" s="136"/>
      <c r="F384" s="136"/>
      <c r="G384" s="136"/>
      <c r="H384" s="136"/>
      <c r="I384" s="136"/>
      <c r="J384" s="136"/>
    </row>
    <row r="385" spans="2:10" ht="15.75" customHeight="1" x14ac:dyDescent="0.2">
      <c r="B385" s="136"/>
      <c r="C385" s="136"/>
      <c r="D385" s="136"/>
      <c r="E385" s="136"/>
      <c r="F385" s="136"/>
      <c r="G385" s="136"/>
      <c r="H385" s="136"/>
      <c r="I385" s="136"/>
      <c r="J385" s="136"/>
    </row>
    <row r="386" spans="2:10" ht="15.75" customHeight="1" x14ac:dyDescent="0.2">
      <c r="B386" s="136"/>
      <c r="C386" s="136"/>
      <c r="D386" s="136"/>
      <c r="E386" s="136"/>
      <c r="F386" s="136"/>
      <c r="G386" s="136"/>
      <c r="H386" s="136"/>
      <c r="I386" s="136"/>
      <c r="J386" s="136"/>
    </row>
    <row r="387" spans="2:10" ht="15.75" customHeight="1" x14ac:dyDescent="0.2">
      <c r="B387" s="136"/>
      <c r="C387" s="136"/>
      <c r="D387" s="136"/>
      <c r="E387" s="136"/>
      <c r="F387" s="136"/>
      <c r="G387" s="136"/>
      <c r="H387" s="136"/>
      <c r="I387" s="136"/>
      <c r="J387" s="136"/>
    </row>
    <row r="388" spans="2:10" ht="15.75" customHeight="1" x14ac:dyDescent="0.2">
      <c r="B388" s="136"/>
      <c r="C388" s="136"/>
      <c r="D388" s="136"/>
      <c r="E388" s="136"/>
      <c r="F388" s="136"/>
      <c r="G388" s="136"/>
      <c r="H388" s="136"/>
      <c r="I388" s="136"/>
      <c r="J388" s="136"/>
    </row>
    <row r="389" spans="2:10" ht="15.75" customHeight="1" x14ac:dyDescent="0.2">
      <c r="B389" s="136"/>
      <c r="C389" s="136"/>
      <c r="D389" s="136"/>
      <c r="E389" s="136"/>
      <c r="F389" s="136"/>
      <c r="G389" s="136"/>
      <c r="H389" s="136"/>
      <c r="I389" s="136"/>
      <c r="J389" s="136"/>
    </row>
    <row r="390" spans="2:10" ht="15.75" customHeight="1" x14ac:dyDescent="0.2">
      <c r="B390" s="136"/>
      <c r="C390" s="136"/>
      <c r="D390" s="136"/>
      <c r="E390" s="136"/>
      <c r="F390" s="136"/>
      <c r="G390" s="136"/>
      <c r="H390" s="136"/>
      <c r="I390" s="136"/>
      <c r="J390" s="136"/>
    </row>
    <row r="391" spans="2:10" ht="15.75" customHeight="1" x14ac:dyDescent="0.2">
      <c r="B391" s="136"/>
      <c r="C391" s="136"/>
      <c r="D391" s="136"/>
      <c r="E391" s="136"/>
      <c r="F391" s="136"/>
      <c r="G391" s="136"/>
      <c r="H391" s="136"/>
      <c r="I391" s="136"/>
      <c r="J391" s="136"/>
    </row>
    <row r="392" spans="2:10" ht="15.75" customHeight="1" x14ac:dyDescent="0.2">
      <c r="B392" s="136"/>
      <c r="C392" s="136"/>
      <c r="D392" s="136"/>
      <c r="E392" s="136"/>
      <c r="F392" s="136"/>
      <c r="G392" s="136"/>
      <c r="H392" s="136"/>
      <c r="I392" s="136"/>
      <c r="J392" s="136"/>
    </row>
    <row r="393" spans="2:10" ht="15.75" customHeight="1" x14ac:dyDescent="0.2">
      <c r="B393" s="136"/>
      <c r="C393" s="136"/>
      <c r="D393" s="136"/>
      <c r="E393" s="136"/>
      <c r="F393" s="136"/>
      <c r="G393" s="136"/>
      <c r="H393" s="136"/>
      <c r="I393" s="136"/>
      <c r="J393" s="136"/>
    </row>
    <row r="394" spans="2:10" ht="15.75" customHeight="1" x14ac:dyDescent="0.2">
      <c r="B394" s="136"/>
      <c r="C394" s="136"/>
      <c r="D394" s="136"/>
      <c r="E394" s="136"/>
      <c r="F394" s="136"/>
      <c r="G394" s="136"/>
      <c r="H394" s="136"/>
      <c r="I394" s="136"/>
      <c r="J394" s="136"/>
    </row>
    <row r="395" spans="2:10" ht="15.75" customHeight="1" x14ac:dyDescent="0.2">
      <c r="B395" s="136"/>
      <c r="C395" s="136"/>
      <c r="D395" s="136"/>
      <c r="E395" s="136"/>
      <c r="F395" s="136"/>
      <c r="G395" s="136"/>
      <c r="H395" s="136"/>
      <c r="I395" s="136"/>
      <c r="J395" s="136"/>
    </row>
    <row r="396" spans="2:10" ht="15.75" customHeight="1" x14ac:dyDescent="0.2">
      <c r="B396" s="136"/>
      <c r="C396" s="136"/>
      <c r="D396" s="136"/>
      <c r="E396" s="136"/>
      <c r="F396" s="136"/>
      <c r="G396" s="136"/>
      <c r="H396" s="136"/>
      <c r="I396" s="136"/>
      <c r="J396" s="136"/>
    </row>
    <row r="397" spans="2:10" ht="15.75" customHeight="1" x14ac:dyDescent="0.2">
      <c r="B397" s="136"/>
      <c r="C397" s="136"/>
      <c r="D397" s="136"/>
      <c r="E397" s="136"/>
      <c r="F397" s="136"/>
      <c r="G397" s="136"/>
      <c r="H397" s="136"/>
      <c r="I397" s="136"/>
      <c r="J397" s="136"/>
    </row>
    <row r="398" spans="2:10" ht="15.75" customHeight="1" x14ac:dyDescent="0.2">
      <c r="B398" s="136"/>
      <c r="C398" s="136"/>
      <c r="D398" s="136"/>
      <c r="E398" s="136"/>
      <c r="F398" s="136"/>
      <c r="G398" s="136"/>
      <c r="H398" s="136"/>
      <c r="I398" s="136"/>
      <c r="J398" s="136"/>
    </row>
    <row r="399" spans="2:10" ht="15.75" customHeight="1" x14ac:dyDescent="0.2">
      <c r="B399" s="136"/>
      <c r="C399" s="136"/>
      <c r="D399" s="136"/>
      <c r="E399" s="136"/>
      <c r="F399" s="136"/>
      <c r="G399" s="136"/>
      <c r="H399" s="136"/>
      <c r="I399" s="136"/>
      <c r="J399" s="136"/>
    </row>
    <row r="400" spans="2:10" ht="15.75" customHeight="1" x14ac:dyDescent="0.2">
      <c r="B400" s="136"/>
      <c r="C400" s="136"/>
      <c r="D400" s="136"/>
      <c r="E400" s="136"/>
      <c r="F400" s="136"/>
      <c r="G400" s="136"/>
      <c r="H400" s="136"/>
      <c r="I400" s="136"/>
      <c r="J400" s="136"/>
    </row>
    <row r="401" spans="2:10" ht="15.75" customHeight="1" x14ac:dyDescent="0.2">
      <c r="B401" s="136"/>
      <c r="C401" s="136"/>
      <c r="D401" s="136"/>
      <c r="E401" s="136"/>
      <c r="F401" s="136"/>
      <c r="G401" s="136"/>
      <c r="H401" s="136"/>
      <c r="I401" s="136"/>
      <c r="J401" s="136"/>
    </row>
    <row r="402" spans="2:10" ht="15.75" customHeight="1" x14ac:dyDescent="0.2">
      <c r="B402" s="136"/>
      <c r="C402" s="136"/>
      <c r="D402" s="136"/>
      <c r="E402" s="136"/>
      <c r="F402" s="136"/>
      <c r="G402" s="136"/>
      <c r="H402" s="136"/>
      <c r="I402" s="136"/>
      <c r="J402" s="136"/>
    </row>
    <row r="403" spans="2:10" ht="15.75" customHeight="1" x14ac:dyDescent="0.2">
      <c r="B403" s="136"/>
      <c r="C403" s="136"/>
      <c r="D403" s="136"/>
      <c r="E403" s="136"/>
      <c r="F403" s="136"/>
      <c r="G403" s="136"/>
      <c r="H403" s="136"/>
      <c r="I403" s="136"/>
      <c r="J403" s="136"/>
    </row>
    <row r="404" spans="2:10" ht="15.75" customHeight="1" x14ac:dyDescent="0.2">
      <c r="B404" s="136"/>
      <c r="C404" s="136"/>
      <c r="D404" s="136"/>
      <c r="E404" s="136"/>
      <c r="F404" s="136"/>
      <c r="G404" s="136"/>
      <c r="H404" s="136"/>
      <c r="I404" s="136"/>
      <c r="J404" s="136"/>
    </row>
    <row r="405" spans="2:10" ht="15.75" customHeight="1" x14ac:dyDescent="0.2">
      <c r="B405" s="136"/>
      <c r="C405" s="136"/>
      <c r="D405" s="136"/>
      <c r="E405" s="136"/>
      <c r="F405" s="136"/>
      <c r="G405" s="136"/>
      <c r="H405" s="136"/>
      <c r="I405" s="136"/>
      <c r="J405" s="136"/>
    </row>
    <row r="406" spans="2:10" ht="15.75" customHeight="1" x14ac:dyDescent="0.2">
      <c r="B406" s="136"/>
      <c r="C406" s="136"/>
      <c r="D406" s="136"/>
      <c r="E406" s="136"/>
      <c r="F406" s="136"/>
      <c r="G406" s="136"/>
      <c r="H406" s="136"/>
      <c r="I406" s="136"/>
      <c r="J406" s="136"/>
    </row>
    <row r="407" spans="2:10" ht="15.75" customHeight="1" x14ac:dyDescent="0.2">
      <c r="B407" s="136"/>
      <c r="C407" s="136"/>
      <c r="D407" s="136"/>
      <c r="E407" s="136"/>
      <c r="F407" s="136"/>
      <c r="G407" s="136"/>
      <c r="H407" s="136"/>
      <c r="I407" s="136"/>
      <c r="J407" s="136"/>
    </row>
    <row r="408" spans="2:10" ht="15.75" customHeight="1" x14ac:dyDescent="0.2">
      <c r="B408" s="136"/>
      <c r="C408" s="136"/>
      <c r="D408" s="136"/>
      <c r="E408" s="136"/>
      <c r="F408" s="136"/>
      <c r="G408" s="136"/>
      <c r="H408" s="136"/>
      <c r="I408" s="136"/>
      <c r="J408" s="136"/>
    </row>
    <row r="409" spans="2:10" ht="15.75" customHeight="1" x14ac:dyDescent="0.2">
      <c r="B409" s="136"/>
      <c r="C409" s="136"/>
      <c r="D409" s="136"/>
      <c r="E409" s="136"/>
      <c r="F409" s="136"/>
      <c r="G409" s="136"/>
      <c r="H409" s="136"/>
      <c r="I409" s="136"/>
      <c r="J409" s="136"/>
    </row>
    <row r="410" spans="2:10" ht="15.75" customHeight="1" x14ac:dyDescent="0.2">
      <c r="B410" s="136"/>
      <c r="C410" s="136"/>
      <c r="D410" s="136"/>
      <c r="E410" s="136"/>
      <c r="F410" s="136"/>
      <c r="G410" s="136"/>
      <c r="H410" s="136"/>
      <c r="I410" s="136"/>
      <c r="J410" s="136"/>
    </row>
    <row r="411" spans="2:10" ht="15.75" customHeight="1" x14ac:dyDescent="0.2">
      <c r="B411" s="136"/>
      <c r="C411" s="136"/>
      <c r="D411" s="136"/>
      <c r="E411" s="136"/>
      <c r="F411" s="136"/>
      <c r="G411" s="136"/>
      <c r="H411" s="136"/>
      <c r="I411" s="136"/>
      <c r="J411" s="136"/>
    </row>
    <row r="412" spans="2:10" ht="15.75" customHeight="1" x14ac:dyDescent="0.2">
      <c r="B412" s="136"/>
      <c r="C412" s="136"/>
      <c r="D412" s="136"/>
      <c r="E412" s="136"/>
      <c r="F412" s="136"/>
      <c r="G412" s="136"/>
      <c r="H412" s="136"/>
      <c r="I412" s="136"/>
      <c r="J412" s="136"/>
    </row>
    <row r="413" spans="2:10" ht="15.75" customHeight="1" x14ac:dyDescent="0.2">
      <c r="B413" s="136"/>
      <c r="C413" s="136"/>
      <c r="D413" s="136"/>
      <c r="E413" s="136"/>
      <c r="F413" s="136"/>
      <c r="G413" s="136"/>
      <c r="H413" s="136"/>
      <c r="I413" s="136"/>
      <c r="J413" s="136"/>
    </row>
    <row r="414" spans="2:10" ht="15.75" customHeight="1" x14ac:dyDescent="0.2">
      <c r="B414" s="136"/>
      <c r="C414" s="136"/>
      <c r="D414" s="136"/>
      <c r="E414" s="136"/>
      <c r="F414" s="136"/>
      <c r="G414" s="136"/>
      <c r="H414" s="136"/>
      <c r="I414" s="136"/>
      <c r="J414" s="136"/>
    </row>
    <row r="415" spans="2:10" ht="15.75" customHeight="1" x14ac:dyDescent="0.2">
      <c r="B415" s="136"/>
      <c r="C415" s="136"/>
      <c r="D415" s="136"/>
      <c r="E415" s="136"/>
      <c r="F415" s="136"/>
      <c r="G415" s="136"/>
      <c r="H415" s="136"/>
      <c r="I415" s="136"/>
      <c r="J415" s="136"/>
    </row>
    <row r="416" spans="2:10" ht="15.75" customHeight="1" x14ac:dyDescent="0.2">
      <c r="B416" s="136"/>
      <c r="C416" s="136"/>
      <c r="D416" s="136"/>
      <c r="E416" s="136"/>
      <c r="F416" s="136"/>
      <c r="G416" s="136"/>
      <c r="H416" s="136"/>
      <c r="I416" s="136"/>
      <c r="J416" s="136"/>
    </row>
    <row r="417" spans="2:10" ht="15.75" customHeight="1" x14ac:dyDescent="0.2">
      <c r="B417" s="136"/>
      <c r="C417" s="136"/>
      <c r="D417" s="136"/>
      <c r="E417" s="136"/>
      <c r="F417" s="136"/>
      <c r="G417" s="136"/>
      <c r="H417" s="136"/>
      <c r="I417" s="136"/>
      <c r="J417" s="136"/>
    </row>
    <row r="418" spans="2:10" ht="15.75" customHeight="1" x14ac:dyDescent="0.2">
      <c r="B418" s="136"/>
      <c r="C418" s="136"/>
      <c r="D418" s="136"/>
      <c r="E418" s="136"/>
      <c r="F418" s="136"/>
      <c r="G418" s="136"/>
      <c r="H418" s="136"/>
      <c r="I418" s="136"/>
      <c r="J418" s="136"/>
    </row>
    <row r="419" spans="2:10" ht="15.75" customHeight="1" x14ac:dyDescent="0.2">
      <c r="B419" s="136"/>
      <c r="C419" s="136"/>
      <c r="D419" s="136"/>
      <c r="E419" s="136"/>
      <c r="F419" s="136"/>
      <c r="G419" s="136"/>
      <c r="H419" s="136"/>
      <c r="I419" s="136"/>
      <c r="J419" s="136"/>
    </row>
    <row r="420" spans="2:10" ht="15.75" customHeight="1" x14ac:dyDescent="0.2">
      <c r="B420" s="136"/>
      <c r="C420" s="136"/>
      <c r="D420" s="136"/>
      <c r="E420" s="136"/>
      <c r="F420" s="136"/>
      <c r="G420" s="136"/>
      <c r="H420" s="136"/>
      <c r="I420" s="136"/>
      <c r="J420" s="136"/>
    </row>
    <row r="421" spans="2:10" ht="15.75" customHeight="1" x14ac:dyDescent="0.2">
      <c r="B421" s="136"/>
      <c r="C421" s="136"/>
      <c r="D421" s="136"/>
      <c r="E421" s="136"/>
      <c r="F421" s="136"/>
      <c r="G421" s="136"/>
      <c r="H421" s="136"/>
      <c r="I421" s="136"/>
      <c r="J421" s="136"/>
    </row>
    <row r="422" spans="2:10" ht="15.75" customHeight="1" x14ac:dyDescent="0.2">
      <c r="B422" s="136"/>
      <c r="C422" s="136"/>
      <c r="D422" s="136"/>
      <c r="E422" s="136"/>
      <c r="F422" s="136"/>
      <c r="G422" s="136"/>
      <c r="H422" s="136"/>
      <c r="I422" s="136"/>
      <c r="J422" s="136"/>
    </row>
    <row r="423" spans="2:10" ht="15.75" customHeight="1" x14ac:dyDescent="0.2">
      <c r="B423" s="136"/>
      <c r="C423" s="136"/>
      <c r="D423" s="136"/>
      <c r="E423" s="136"/>
      <c r="F423" s="136"/>
      <c r="G423" s="136"/>
      <c r="H423" s="136"/>
      <c r="I423" s="136"/>
      <c r="J423" s="136"/>
    </row>
    <row r="424" spans="2:10" ht="15.75" customHeight="1" x14ac:dyDescent="0.2">
      <c r="B424" s="136"/>
      <c r="C424" s="136"/>
      <c r="D424" s="136"/>
      <c r="E424" s="136"/>
      <c r="F424" s="136"/>
      <c r="G424" s="136"/>
      <c r="H424" s="136"/>
      <c r="I424" s="136"/>
      <c r="J424" s="136"/>
    </row>
    <row r="425" spans="2:10" ht="15.75" customHeight="1" x14ac:dyDescent="0.2">
      <c r="B425" s="136"/>
      <c r="C425" s="136"/>
      <c r="D425" s="136"/>
      <c r="E425" s="136"/>
      <c r="F425" s="136"/>
      <c r="G425" s="136"/>
      <c r="H425" s="136"/>
      <c r="I425" s="136"/>
      <c r="J425" s="136"/>
    </row>
    <row r="426" spans="2:10" ht="15.75" customHeight="1" x14ac:dyDescent="0.2">
      <c r="B426" s="136"/>
      <c r="C426" s="136"/>
      <c r="D426" s="136"/>
      <c r="E426" s="136"/>
      <c r="F426" s="136"/>
      <c r="G426" s="136"/>
      <c r="H426" s="136"/>
      <c r="I426" s="136"/>
      <c r="J426" s="136"/>
    </row>
    <row r="427" spans="2:10" ht="15.75" customHeight="1" x14ac:dyDescent="0.2">
      <c r="B427" s="136"/>
      <c r="C427" s="136"/>
      <c r="D427" s="136"/>
      <c r="E427" s="136"/>
      <c r="F427" s="136"/>
      <c r="G427" s="136"/>
      <c r="H427" s="136"/>
      <c r="I427" s="136"/>
      <c r="J427" s="136"/>
    </row>
    <row r="428" spans="2:10" ht="15.75" customHeight="1" x14ac:dyDescent="0.2">
      <c r="B428" s="136"/>
      <c r="C428" s="136"/>
      <c r="D428" s="136"/>
      <c r="E428" s="136"/>
      <c r="F428" s="136"/>
      <c r="G428" s="136"/>
      <c r="H428" s="136"/>
      <c r="I428" s="136"/>
      <c r="J428" s="136"/>
    </row>
    <row r="429" spans="2:10" ht="15.75" customHeight="1" x14ac:dyDescent="0.2">
      <c r="B429" s="136"/>
      <c r="C429" s="136"/>
      <c r="D429" s="136"/>
      <c r="E429" s="136"/>
      <c r="F429" s="136"/>
      <c r="G429" s="136"/>
      <c r="H429" s="136"/>
      <c r="I429" s="136"/>
      <c r="J429" s="136"/>
    </row>
    <row r="430" spans="2:10" ht="15.75" customHeight="1" x14ac:dyDescent="0.2">
      <c r="B430" s="136"/>
      <c r="C430" s="136"/>
      <c r="D430" s="136"/>
      <c r="E430" s="136"/>
      <c r="F430" s="136"/>
      <c r="G430" s="136"/>
      <c r="H430" s="136"/>
      <c r="I430" s="136"/>
      <c r="J430" s="136"/>
    </row>
    <row r="431" spans="2:10" ht="15.75" customHeight="1" x14ac:dyDescent="0.2">
      <c r="B431" s="136"/>
      <c r="C431" s="136"/>
      <c r="D431" s="136"/>
      <c r="E431" s="136"/>
      <c r="F431" s="136"/>
      <c r="G431" s="136"/>
      <c r="H431" s="136"/>
      <c r="I431" s="136"/>
      <c r="J431" s="136"/>
    </row>
    <row r="432" spans="2:10" ht="15.75" customHeight="1" x14ac:dyDescent="0.2">
      <c r="B432" s="136"/>
      <c r="C432" s="136"/>
      <c r="D432" s="136"/>
      <c r="E432" s="136"/>
      <c r="F432" s="136"/>
      <c r="G432" s="136"/>
      <c r="H432" s="136"/>
      <c r="I432" s="136"/>
      <c r="J432" s="136"/>
    </row>
    <row r="433" spans="2:10" ht="15.75" customHeight="1" x14ac:dyDescent="0.2">
      <c r="B433" s="136"/>
      <c r="C433" s="136"/>
      <c r="D433" s="136"/>
      <c r="E433" s="136"/>
      <c r="F433" s="136"/>
      <c r="G433" s="136"/>
      <c r="H433" s="136"/>
      <c r="I433" s="136"/>
      <c r="J433" s="136"/>
    </row>
    <row r="434" spans="2:10" ht="15.75" customHeight="1" x14ac:dyDescent="0.2">
      <c r="B434" s="136"/>
      <c r="C434" s="136"/>
      <c r="D434" s="136"/>
      <c r="E434" s="136"/>
      <c r="F434" s="136"/>
      <c r="G434" s="136"/>
      <c r="H434" s="136"/>
      <c r="I434" s="136"/>
      <c r="J434" s="136"/>
    </row>
    <row r="435" spans="2:10" ht="15.75" customHeight="1" x14ac:dyDescent="0.2">
      <c r="B435" s="136"/>
      <c r="C435" s="136"/>
      <c r="D435" s="136"/>
      <c r="E435" s="136"/>
      <c r="F435" s="136"/>
      <c r="G435" s="136"/>
      <c r="H435" s="136"/>
      <c r="I435" s="136"/>
      <c r="J435" s="136"/>
    </row>
    <row r="436" spans="2:10" ht="15.75" customHeight="1" x14ac:dyDescent="0.2">
      <c r="B436" s="136"/>
      <c r="C436" s="136"/>
      <c r="D436" s="136"/>
      <c r="E436" s="136"/>
      <c r="F436" s="136"/>
      <c r="G436" s="136"/>
      <c r="H436" s="136"/>
      <c r="I436" s="136"/>
      <c r="J436" s="136"/>
    </row>
    <row r="437" spans="2:10" ht="15.75" customHeight="1" x14ac:dyDescent="0.2">
      <c r="B437" s="136"/>
      <c r="C437" s="136"/>
      <c r="D437" s="136"/>
      <c r="E437" s="136"/>
      <c r="F437" s="136"/>
      <c r="G437" s="136"/>
      <c r="H437" s="136"/>
      <c r="I437" s="136"/>
      <c r="J437" s="136"/>
    </row>
    <row r="438" spans="2:10" ht="15.75" customHeight="1" x14ac:dyDescent="0.2">
      <c r="B438" s="136"/>
      <c r="C438" s="136"/>
      <c r="D438" s="136"/>
      <c r="E438" s="136"/>
      <c r="F438" s="136"/>
      <c r="G438" s="136"/>
      <c r="H438" s="136"/>
      <c r="I438" s="136"/>
      <c r="J438" s="136"/>
    </row>
    <row r="439" spans="2:10" ht="15.75" customHeight="1" x14ac:dyDescent="0.2">
      <c r="B439" s="136"/>
      <c r="C439" s="136"/>
      <c r="D439" s="136"/>
      <c r="E439" s="136"/>
      <c r="F439" s="136"/>
      <c r="G439" s="136"/>
      <c r="H439" s="136"/>
      <c r="I439" s="136"/>
      <c r="J439" s="136"/>
    </row>
    <row r="440" spans="2:10" ht="15.75" customHeight="1" x14ac:dyDescent="0.2">
      <c r="B440" s="136"/>
      <c r="C440" s="136"/>
      <c r="D440" s="136"/>
      <c r="E440" s="136"/>
      <c r="F440" s="136"/>
      <c r="G440" s="136"/>
      <c r="H440" s="136"/>
      <c r="I440" s="136"/>
      <c r="J440" s="136"/>
    </row>
    <row r="441" spans="2:10" ht="15.75" customHeight="1" x14ac:dyDescent="0.2">
      <c r="B441" s="136"/>
      <c r="C441" s="136"/>
      <c r="D441" s="136"/>
      <c r="E441" s="136"/>
      <c r="F441" s="136"/>
      <c r="G441" s="136"/>
      <c r="H441" s="136"/>
      <c r="I441" s="136"/>
      <c r="J441" s="136"/>
    </row>
    <row r="442" spans="2:10" ht="15.75" customHeight="1" x14ac:dyDescent="0.2">
      <c r="B442" s="136"/>
      <c r="C442" s="136"/>
      <c r="D442" s="136"/>
      <c r="E442" s="136"/>
      <c r="F442" s="136"/>
      <c r="G442" s="136"/>
      <c r="H442" s="136"/>
      <c r="I442" s="136"/>
      <c r="J442" s="136"/>
    </row>
    <row r="443" spans="2:10" ht="15.75" customHeight="1" x14ac:dyDescent="0.2">
      <c r="B443" s="136"/>
      <c r="C443" s="136"/>
      <c r="D443" s="136"/>
      <c r="E443" s="136"/>
      <c r="F443" s="136"/>
      <c r="G443" s="136"/>
      <c r="H443" s="136"/>
      <c r="I443" s="136"/>
      <c r="J443" s="136"/>
    </row>
    <row r="444" spans="2:10" ht="15.75" customHeight="1" x14ac:dyDescent="0.2">
      <c r="B444" s="136"/>
      <c r="C444" s="136"/>
      <c r="D444" s="136"/>
      <c r="E444" s="136"/>
      <c r="F444" s="136"/>
      <c r="G444" s="136"/>
      <c r="H444" s="136"/>
      <c r="I444" s="136"/>
      <c r="J444" s="136"/>
    </row>
    <row r="445" spans="2:10" ht="15.75" customHeight="1" x14ac:dyDescent="0.2">
      <c r="B445" s="136"/>
      <c r="C445" s="136"/>
      <c r="D445" s="136"/>
      <c r="E445" s="136"/>
      <c r="F445" s="136"/>
      <c r="G445" s="136"/>
      <c r="H445" s="136"/>
      <c r="I445" s="136"/>
      <c r="J445" s="136"/>
    </row>
    <row r="446" spans="2:10" ht="15.75" customHeight="1" x14ac:dyDescent="0.2">
      <c r="B446" s="136"/>
      <c r="C446" s="136"/>
      <c r="D446" s="136"/>
      <c r="E446" s="136"/>
      <c r="F446" s="136"/>
      <c r="G446" s="136"/>
      <c r="H446" s="136"/>
      <c r="I446" s="136"/>
      <c r="J446" s="136"/>
    </row>
    <row r="447" spans="2:10" ht="15.75" customHeight="1" x14ac:dyDescent="0.2">
      <c r="B447" s="136"/>
      <c r="C447" s="136"/>
      <c r="D447" s="136"/>
      <c r="E447" s="136"/>
      <c r="F447" s="136"/>
      <c r="G447" s="136"/>
      <c r="H447" s="136"/>
      <c r="I447" s="136"/>
      <c r="J447" s="136"/>
    </row>
    <row r="448" spans="2:10" ht="15.75" customHeight="1" x14ac:dyDescent="0.2">
      <c r="B448" s="136"/>
      <c r="C448" s="136"/>
      <c r="D448" s="136"/>
      <c r="E448" s="136"/>
      <c r="F448" s="136"/>
      <c r="G448" s="136"/>
      <c r="H448" s="136"/>
      <c r="I448" s="136"/>
      <c r="J448" s="136"/>
    </row>
    <row r="449" spans="2:10" ht="15.75" customHeight="1" x14ac:dyDescent="0.2">
      <c r="B449" s="136"/>
      <c r="C449" s="136"/>
      <c r="D449" s="136"/>
      <c r="E449" s="136"/>
      <c r="F449" s="136"/>
      <c r="G449" s="136"/>
      <c r="H449" s="136"/>
      <c r="I449" s="136"/>
      <c r="J449" s="136"/>
    </row>
    <row r="450" spans="2:10" ht="15.75" customHeight="1" x14ac:dyDescent="0.2">
      <c r="B450" s="136"/>
      <c r="C450" s="136"/>
      <c r="D450" s="136"/>
      <c r="E450" s="136"/>
      <c r="F450" s="136"/>
      <c r="G450" s="136"/>
      <c r="H450" s="136"/>
      <c r="I450" s="136"/>
      <c r="J450" s="136"/>
    </row>
    <row r="451" spans="2:10" ht="15.75" customHeight="1" x14ac:dyDescent="0.2">
      <c r="B451" s="136"/>
      <c r="C451" s="136"/>
      <c r="D451" s="136"/>
      <c r="E451" s="136"/>
      <c r="F451" s="136"/>
      <c r="G451" s="136"/>
      <c r="H451" s="136"/>
      <c r="I451" s="136"/>
      <c r="J451" s="136"/>
    </row>
    <row r="452" spans="2:10" ht="15.75" customHeight="1" x14ac:dyDescent="0.2">
      <c r="B452" s="136"/>
      <c r="C452" s="136"/>
      <c r="D452" s="136"/>
      <c r="E452" s="136"/>
      <c r="F452" s="136"/>
      <c r="G452" s="136"/>
      <c r="H452" s="136"/>
      <c r="I452" s="136"/>
      <c r="J452" s="136"/>
    </row>
    <row r="453" spans="2:10" ht="15.75" customHeight="1" x14ac:dyDescent="0.2">
      <c r="B453" s="136"/>
      <c r="C453" s="136"/>
      <c r="D453" s="136"/>
      <c r="E453" s="136"/>
      <c r="F453" s="136"/>
      <c r="G453" s="136"/>
      <c r="H453" s="136"/>
      <c r="I453" s="136"/>
      <c r="J453" s="136"/>
    </row>
    <row r="454" spans="2:10" ht="15.75" customHeight="1" x14ac:dyDescent="0.2">
      <c r="B454" s="136"/>
      <c r="C454" s="136"/>
      <c r="D454" s="136"/>
      <c r="E454" s="136"/>
      <c r="F454" s="136"/>
      <c r="G454" s="136"/>
      <c r="H454" s="136"/>
      <c r="I454" s="136"/>
      <c r="J454" s="136"/>
    </row>
    <row r="455" spans="2:10" ht="15.75" customHeight="1" x14ac:dyDescent="0.2">
      <c r="B455" s="136"/>
      <c r="C455" s="136"/>
      <c r="D455" s="136"/>
      <c r="E455" s="136"/>
      <c r="F455" s="136"/>
      <c r="G455" s="136"/>
      <c r="H455" s="136"/>
      <c r="I455" s="136"/>
      <c r="J455" s="136"/>
    </row>
    <row r="456" spans="2:10" ht="15.75" customHeight="1" x14ac:dyDescent="0.2">
      <c r="B456" s="136"/>
      <c r="C456" s="136"/>
      <c r="D456" s="136"/>
      <c r="E456" s="136"/>
      <c r="F456" s="136"/>
      <c r="G456" s="136"/>
      <c r="H456" s="136"/>
      <c r="I456" s="136"/>
      <c r="J456" s="136"/>
    </row>
    <row r="457" spans="2:10" ht="15.75" customHeight="1" x14ac:dyDescent="0.2">
      <c r="B457" s="136"/>
      <c r="C457" s="136"/>
      <c r="D457" s="136"/>
      <c r="E457" s="136"/>
      <c r="F457" s="136"/>
      <c r="G457" s="136"/>
      <c r="H457" s="136"/>
      <c r="I457" s="136"/>
      <c r="J457" s="136"/>
    </row>
    <row r="458" spans="2:10" ht="15.75" customHeight="1" x14ac:dyDescent="0.2">
      <c r="B458" s="136"/>
      <c r="C458" s="136"/>
      <c r="D458" s="136"/>
      <c r="E458" s="136"/>
      <c r="F458" s="136"/>
      <c r="G458" s="136"/>
      <c r="H458" s="136"/>
      <c r="I458" s="136"/>
      <c r="J458" s="136"/>
    </row>
    <row r="459" spans="2:10" ht="15.75" customHeight="1" x14ac:dyDescent="0.2">
      <c r="B459" s="136"/>
      <c r="C459" s="136"/>
      <c r="D459" s="136"/>
      <c r="E459" s="136"/>
      <c r="F459" s="136"/>
      <c r="G459" s="136"/>
      <c r="H459" s="136"/>
      <c r="I459" s="136"/>
      <c r="J459" s="136"/>
    </row>
    <row r="460" spans="2:10" ht="15.75" customHeight="1" x14ac:dyDescent="0.2">
      <c r="B460" s="136"/>
      <c r="C460" s="136"/>
      <c r="D460" s="136"/>
      <c r="E460" s="136"/>
      <c r="F460" s="136"/>
      <c r="G460" s="136"/>
      <c r="H460" s="136"/>
      <c r="I460" s="136"/>
      <c r="J460" s="136"/>
    </row>
    <row r="461" spans="2:10" ht="15.75" customHeight="1" x14ac:dyDescent="0.2">
      <c r="B461" s="136"/>
      <c r="C461" s="136"/>
      <c r="D461" s="136"/>
      <c r="E461" s="136"/>
      <c r="F461" s="136"/>
      <c r="G461" s="136"/>
      <c r="H461" s="136"/>
      <c r="I461" s="136"/>
      <c r="J461" s="136"/>
    </row>
    <row r="462" spans="2:10" ht="15.75" customHeight="1" x14ac:dyDescent="0.2">
      <c r="B462" s="136"/>
      <c r="C462" s="136"/>
      <c r="D462" s="136"/>
      <c r="E462" s="136"/>
      <c r="F462" s="136"/>
      <c r="G462" s="136"/>
      <c r="H462" s="136"/>
      <c r="I462" s="136"/>
      <c r="J462" s="136"/>
    </row>
    <row r="463" spans="2:10" ht="15.75" customHeight="1" x14ac:dyDescent="0.2">
      <c r="B463" s="136"/>
      <c r="C463" s="136"/>
      <c r="D463" s="136"/>
      <c r="E463" s="136"/>
      <c r="F463" s="136"/>
      <c r="G463" s="136"/>
      <c r="H463" s="136"/>
      <c r="I463" s="136"/>
      <c r="J463" s="136"/>
    </row>
    <row r="464" spans="2:10" ht="15.75" customHeight="1" x14ac:dyDescent="0.2">
      <c r="B464" s="136"/>
      <c r="C464" s="136"/>
      <c r="D464" s="136"/>
      <c r="E464" s="136"/>
      <c r="F464" s="136"/>
      <c r="G464" s="136"/>
      <c r="H464" s="136"/>
      <c r="I464" s="136"/>
      <c r="J464" s="136"/>
    </row>
    <row r="465" spans="2:10" ht="15.75" customHeight="1" x14ac:dyDescent="0.2">
      <c r="B465" s="136"/>
      <c r="C465" s="136"/>
      <c r="D465" s="136"/>
      <c r="E465" s="136"/>
      <c r="F465" s="136"/>
      <c r="G465" s="136"/>
      <c r="H465" s="136"/>
      <c r="I465" s="136"/>
      <c r="J465" s="136"/>
    </row>
    <row r="466" spans="2:10" ht="15.75" customHeight="1" x14ac:dyDescent="0.2">
      <c r="B466" s="136"/>
      <c r="C466" s="136"/>
      <c r="D466" s="136"/>
      <c r="E466" s="136"/>
      <c r="F466" s="136"/>
      <c r="G466" s="136"/>
      <c r="H466" s="136"/>
      <c r="I466" s="136"/>
      <c r="J466" s="136"/>
    </row>
    <row r="467" spans="2:10" ht="15.75" customHeight="1" x14ac:dyDescent="0.2">
      <c r="B467" s="136"/>
      <c r="C467" s="136"/>
      <c r="D467" s="136"/>
      <c r="E467" s="136"/>
      <c r="F467" s="136"/>
      <c r="G467" s="136"/>
      <c r="H467" s="136"/>
      <c r="I467" s="136"/>
      <c r="J467" s="136"/>
    </row>
    <row r="468" spans="2:10" ht="15.75" customHeight="1" x14ac:dyDescent="0.2">
      <c r="B468" s="136"/>
      <c r="C468" s="136"/>
      <c r="D468" s="136"/>
      <c r="E468" s="136"/>
      <c r="F468" s="136"/>
      <c r="G468" s="136"/>
      <c r="H468" s="136"/>
      <c r="I468" s="136"/>
      <c r="J468" s="136"/>
    </row>
    <row r="469" spans="2:10" ht="15.75" customHeight="1" x14ac:dyDescent="0.2">
      <c r="B469" s="136"/>
      <c r="C469" s="136"/>
      <c r="D469" s="136"/>
      <c r="E469" s="136"/>
      <c r="F469" s="136"/>
      <c r="G469" s="136"/>
      <c r="H469" s="136"/>
      <c r="I469" s="136"/>
      <c r="J469" s="136"/>
    </row>
    <row r="470" spans="2:10" ht="15.75" customHeight="1" x14ac:dyDescent="0.2">
      <c r="B470" s="136"/>
      <c r="C470" s="136"/>
      <c r="D470" s="136"/>
      <c r="E470" s="136"/>
      <c r="F470" s="136"/>
      <c r="G470" s="136"/>
      <c r="H470" s="136"/>
      <c r="I470" s="136"/>
      <c r="J470" s="136"/>
    </row>
    <row r="471" spans="2:10" ht="15.75" customHeight="1" x14ac:dyDescent="0.2">
      <c r="B471" s="136"/>
      <c r="C471" s="136"/>
      <c r="D471" s="136"/>
      <c r="E471" s="136"/>
      <c r="F471" s="136"/>
      <c r="G471" s="136"/>
      <c r="H471" s="136"/>
      <c r="I471" s="136"/>
      <c r="J471" s="136"/>
    </row>
    <row r="472" spans="2:10" ht="15.75" customHeight="1" x14ac:dyDescent="0.2">
      <c r="B472" s="136"/>
      <c r="C472" s="136"/>
      <c r="D472" s="136"/>
      <c r="E472" s="136"/>
      <c r="F472" s="136"/>
      <c r="G472" s="136"/>
      <c r="H472" s="136"/>
      <c r="I472" s="136"/>
      <c r="J472" s="136"/>
    </row>
    <row r="473" spans="2:10" ht="15.75" customHeight="1" x14ac:dyDescent="0.2">
      <c r="B473" s="136"/>
      <c r="C473" s="136"/>
      <c r="D473" s="136"/>
      <c r="E473" s="136"/>
      <c r="F473" s="136"/>
      <c r="G473" s="136"/>
      <c r="H473" s="136"/>
      <c r="I473" s="136"/>
      <c r="J473" s="136"/>
    </row>
    <row r="474" spans="2:10" ht="15.75" customHeight="1" x14ac:dyDescent="0.2">
      <c r="B474" s="136"/>
      <c r="C474" s="136"/>
      <c r="D474" s="136"/>
      <c r="E474" s="136"/>
      <c r="F474" s="136"/>
      <c r="G474" s="136"/>
      <c r="H474" s="136"/>
      <c r="I474" s="136"/>
      <c r="J474" s="136"/>
    </row>
    <row r="475" spans="2:10" ht="15.75" customHeight="1" x14ac:dyDescent="0.2">
      <c r="B475" s="136"/>
      <c r="C475" s="136"/>
      <c r="D475" s="136"/>
      <c r="E475" s="136"/>
      <c r="F475" s="136"/>
      <c r="G475" s="136"/>
      <c r="H475" s="136"/>
      <c r="I475" s="136"/>
      <c r="J475" s="136"/>
    </row>
    <row r="476" spans="2:10" ht="15.75" customHeight="1" x14ac:dyDescent="0.2">
      <c r="B476" s="136"/>
      <c r="C476" s="136"/>
      <c r="D476" s="136"/>
      <c r="E476" s="136"/>
      <c r="F476" s="136"/>
      <c r="G476" s="136"/>
      <c r="H476" s="136"/>
      <c r="I476" s="136"/>
      <c r="J476" s="136"/>
    </row>
    <row r="477" spans="2:10" ht="15.75" customHeight="1" x14ac:dyDescent="0.2">
      <c r="B477" s="136"/>
      <c r="C477" s="136"/>
      <c r="D477" s="136"/>
      <c r="E477" s="136"/>
      <c r="F477" s="136"/>
      <c r="G477" s="136"/>
      <c r="H477" s="136"/>
      <c r="I477" s="136"/>
      <c r="J477" s="136"/>
    </row>
    <row r="478" spans="2:10" ht="15.75" customHeight="1" x14ac:dyDescent="0.2">
      <c r="B478" s="136"/>
      <c r="C478" s="136"/>
      <c r="D478" s="136"/>
      <c r="E478" s="136"/>
      <c r="F478" s="136"/>
      <c r="G478" s="136"/>
      <c r="H478" s="136"/>
      <c r="I478" s="136"/>
      <c r="J478" s="136"/>
    </row>
    <row r="479" spans="2:10" ht="15.75" customHeight="1" x14ac:dyDescent="0.2">
      <c r="B479" s="136"/>
      <c r="C479" s="136"/>
      <c r="D479" s="136"/>
      <c r="E479" s="136"/>
      <c r="F479" s="136"/>
      <c r="G479" s="136"/>
      <c r="H479" s="136"/>
      <c r="I479" s="136"/>
      <c r="J479" s="136"/>
    </row>
    <row r="480" spans="2:10" ht="15.75" customHeight="1" x14ac:dyDescent="0.2">
      <c r="B480" s="136"/>
      <c r="C480" s="136"/>
      <c r="D480" s="136"/>
      <c r="E480" s="136"/>
      <c r="F480" s="136"/>
      <c r="G480" s="136"/>
      <c r="H480" s="136"/>
      <c r="I480" s="136"/>
      <c r="J480" s="136"/>
    </row>
    <row r="481" spans="2:10" ht="15.75" customHeight="1" x14ac:dyDescent="0.2">
      <c r="B481" s="136"/>
      <c r="C481" s="136"/>
      <c r="D481" s="136"/>
      <c r="E481" s="136"/>
      <c r="F481" s="136"/>
      <c r="G481" s="136"/>
      <c r="H481" s="136"/>
      <c r="I481" s="136"/>
      <c r="J481" s="136"/>
    </row>
    <row r="482" spans="2:10" ht="15.75" customHeight="1" x14ac:dyDescent="0.2">
      <c r="B482" s="136"/>
      <c r="C482" s="136"/>
      <c r="D482" s="136"/>
      <c r="E482" s="136"/>
      <c r="F482" s="136"/>
      <c r="G482" s="136"/>
      <c r="H482" s="136"/>
      <c r="I482" s="136"/>
      <c r="J482" s="136"/>
    </row>
    <row r="483" spans="2:10" ht="15.75" customHeight="1" x14ac:dyDescent="0.2">
      <c r="B483" s="136"/>
      <c r="C483" s="136"/>
      <c r="D483" s="136"/>
      <c r="E483" s="136"/>
      <c r="F483" s="136"/>
      <c r="G483" s="136"/>
      <c r="H483" s="136"/>
      <c r="I483" s="136"/>
      <c r="J483" s="136"/>
    </row>
    <row r="484" spans="2:10" ht="15.75" customHeight="1" x14ac:dyDescent="0.2">
      <c r="B484" s="136"/>
      <c r="C484" s="136"/>
      <c r="D484" s="136"/>
      <c r="E484" s="136"/>
      <c r="F484" s="136"/>
      <c r="G484" s="136"/>
      <c r="H484" s="136"/>
      <c r="I484" s="136"/>
      <c r="J484" s="136"/>
    </row>
    <row r="485" spans="2:10" ht="15.75" customHeight="1" x14ac:dyDescent="0.2">
      <c r="B485" s="136"/>
      <c r="C485" s="136"/>
      <c r="D485" s="136"/>
      <c r="E485" s="136"/>
      <c r="F485" s="136"/>
      <c r="G485" s="136"/>
      <c r="H485" s="136"/>
      <c r="I485" s="136"/>
      <c r="J485" s="136"/>
    </row>
    <row r="486" spans="2:10" ht="15.75" customHeight="1" x14ac:dyDescent="0.2">
      <c r="B486" s="136"/>
      <c r="C486" s="136"/>
      <c r="D486" s="136"/>
      <c r="E486" s="136"/>
      <c r="F486" s="136"/>
      <c r="G486" s="136"/>
      <c r="H486" s="136"/>
      <c r="I486" s="136"/>
      <c r="J486" s="136"/>
    </row>
    <row r="487" spans="2:10" ht="15.75" customHeight="1" x14ac:dyDescent="0.2">
      <c r="B487" s="136"/>
      <c r="C487" s="136"/>
      <c r="D487" s="136"/>
      <c r="E487" s="136"/>
      <c r="F487" s="136"/>
      <c r="G487" s="136"/>
      <c r="H487" s="136"/>
      <c r="I487" s="136"/>
      <c r="J487" s="136"/>
    </row>
    <row r="488" spans="2:10" ht="15.75" customHeight="1" x14ac:dyDescent="0.2">
      <c r="B488" s="136"/>
      <c r="C488" s="136"/>
      <c r="D488" s="136"/>
      <c r="E488" s="136"/>
      <c r="F488" s="136"/>
      <c r="G488" s="136"/>
      <c r="H488" s="136"/>
      <c r="I488" s="136"/>
      <c r="J488" s="136"/>
    </row>
    <row r="489" spans="2:10" ht="15.75" customHeight="1" x14ac:dyDescent="0.2">
      <c r="B489" s="136"/>
      <c r="C489" s="136"/>
      <c r="D489" s="136"/>
      <c r="E489" s="136"/>
      <c r="F489" s="136"/>
      <c r="G489" s="136"/>
      <c r="H489" s="136"/>
      <c r="I489" s="136"/>
      <c r="J489" s="136"/>
    </row>
    <row r="490" spans="2:10" ht="15.75" customHeight="1" x14ac:dyDescent="0.2">
      <c r="B490" s="136"/>
      <c r="C490" s="136"/>
      <c r="D490" s="136"/>
      <c r="E490" s="136"/>
      <c r="F490" s="136"/>
      <c r="G490" s="136"/>
      <c r="H490" s="136"/>
      <c r="I490" s="136"/>
      <c r="J490" s="136"/>
    </row>
    <row r="491" spans="2:10" ht="15.75" customHeight="1" x14ac:dyDescent="0.2">
      <c r="B491" s="136"/>
      <c r="C491" s="136"/>
      <c r="D491" s="136"/>
      <c r="E491" s="136"/>
      <c r="F491" s="136"/>
      <c r="G491" s="136"/>
      <c r="H491" s="136"/>
      <c r="I491" s="136"/>
      <c r="J491" s="136"/>
    </row>
    <row r="492" spans="2:10" ht="15.75" customHeight="1" x14ac:dyDescent="0.2">
      <c r="B492" s="136"/>
      <c r="C492" s="136"/>
      <c r="D492" s="136"/>
      <c r="E492" s="136"/>
      <c r="F492" s="136"/>
      <c r="G492" s="136"/>
      <c r="H492" s="136"/>
      <c r="I492" s="136"/>
      <c r="J492" s="136"/>
    </row>
    <row r="493" spans="2:10" ht="15.75" customHeight="1" x14ac:dyDescent="0.2">
      <c r="B493" s="136"/>
      <c r="C493" s="136"/>
      <c r="D493" s="136"/>
      <c r="E493" s="136"/>
      <c r="F493" s="136"/>
      <c r="G493" s="136"/>
      <c r="H493" s="136"/>
      <c r="I493" s="136"/>
      <c r="J493" s="136"/>
    </row>
    <row r="494" spans="2:10" ht="15.75" customHeight="1" x14ac:dyDescent="0.2">
      <c r="B494" s="136"/>
      <c r="C494" s="136"/>
      <c r="D494" s="136"/>
      <c r="E494" s="136"/>
      <c r="F494" s="136"/>
      <c r="G494" s="136"/>
      <c r="H494" s="136"/>
      <c r="I494" s="136"/>
      <c r="J494" s="136"/>
    </row>
    <row r="495" spans="2:10" ht="15.75" customHeight="1" x14ac:dyDescent="0.2">
      <c r="B495" s="136"/>
      <c r="C495" s="136"/>
      <c r="D495" s="136"/>
      <c r="E495" s="136"/>
      <c r="F495" s="136"/>
      <c r="G495" s="136"/>
      <c r="H495" s="136"/>
      <c r="I495" s="136"/>
      <c r="J495" s="136"/>
    </row>
    <row r="496" spans="2:10" ht="15.75" customHeight="1" x14ac:dyDescent="0.2">
      <c r="B496" s="136"/>
      <c r="C496" s="136"/>
      <c r="D496" s="136"/>
      <c r="E496" s="136"/>
      <c r="F496" s="136"/>
      <c r="G496" s="136"/>
      <c r="H496" s="136"/>
      <c r="I496" s="136"/>
      <c r="J496" s="136"/>
    </row>
    <row r="497" spans="2:10" ht="15.75" customHeight="1" x14ac:dyDescent="0.2">
      <c r="B497" s="136"/>
      <c r="C497" s="136"/>
      <c r="D497" s="136"/>
      <c r="E497" s="136"/>
      <c r="F497" s="136"/>
      <c r="G497" s="136"/>
      <c r="H497" s="136"/>
      <c r="I497" s="136"/>
      <c r="J497" s="136"/>
    </row>
    <row r="498" spans="2:10" ht="15.75" customHeight="1" x14ac:dyDescent="0.2">
      <c r="B498" s="136"/>
      <c r="C498" s="136"/>
      <c r="D498" s="136"/>
      <c r="E498" s="136"/>
      <c r="F498" s="136"/>
      <c r="G498" s="136"/>
      <c r="H498" s="136"/>
      <c r="I498" s="136"/>
      <c r="J498" s="136"/>
    </row>
    <row r="499" spans="2:10" ht="15.75" customHeight="1" x14ac:dyDescent="0.2">
      <c r="B499" s="136"/>
      <c r="C499" s="136"/>
      <c r="D499" s="136"/>
      <c r="E499" s="136"/>
      <c r="F499" s="136"/>
      <c r="G499" s="136"/>
      <c r="H499" s="136"/>
      <c r="I499" s="136"/>
      <c r="J499" s="136"/>
    </row>
    <row r="500" spans="2:10" ht="15.75" customHeight="1" x14ac:dyDescent="0.2">
      <c r="B500" s="136"/>
      <c r="C500" s="136"/>
      <c r="D500" s="136"/>
      <c r="E500" s="136"/>
      <c r="F500" s="136"/>
      <c r="G500" s="136"/>
      <c r="H500" s="136"/>
      <c r="I500" s="136"/>
      <c r="J500" s="136"/>
    </row>
    <row r="501" spans="2:10" ht="15.75" customHeight="1" x14ac:dyDescent="0.2">
      <c r="B501" s="136"/>
      <c r="C501" s="136"/>
      <c r="D501" s="136"/>
      <c r="E501" s="136"/>
      <c r="F501" s="136"/>
      <c r="G501" s="136"/>
      <c r="H501" s="136"/>
      <c r="I501" s="136"/>
      <c r="J501" s="136"/>
    </row>
    <row r="502" spans="2:10" ht="15.75" customHeight="1" x14ac:dyDescent="0.2">
      <c r="B502" s="136"/>
      <c r="C502" s="136"/>
      <c r="D502" s="136"/>
      <c r="E502" s="136"/>
      <c r="F502" s="136"/>
      <c r="G502" s="136"/>
      <c r="H502" s="136"/>
      <c r="I502" s="136"/>
      <c r="J502" s="136"/>
    </row>
    <row r="503" spans="2:10" ht="15.75" customHeight="1" x14ac:dyDescent="0.2">
      <c r="B503" s="136"/>
      <c r="C503" s="136"/>
      <c r="D503" s="136"/>
      <c r="E503" s="136"/>
      <c r="F503" s="136"/>
      <c r="G503" s="136"/>
      <c r="H503" s="136"/>
      <c r="I503" s="136"/>
      <c r="J503" s="136"/>
    </row>
    <row r="504" spans="2:10" ht="15.75" customHeight="1" x14ac:dyDescent="0.2">
      <c r="B504" s="136"/>
      <c r="C504" s="136"/>
      <c r="D504" s="136"/>
      <c r="E504" s="136"/>
      <c r="F504" s="136"/>
      <c r="G504" s="136"/>
      <c r="H504" s="136"/>
      <c r="I504" s="136"/>
      <c r="J504" s="136"/>
    </row>
    <row r="505" spans="2:10" ht="15.75" customHeight="1" x14ac:dyDescent="0.2">
      <c r="B505" s="136"/>
      <c r="C505" s="136"/>
      <c r="D505" s="136"/>
      <c r="E505" s="136"/>
      <c r="F505" s="136"/>
      <c r="G505" s="136"/>
      <c r="H505" s="136"/>
      <c r="I505" s="136"/>
      <c r="J505" s="136"/>
    </row>
    <row r="506" spans="2:10" ht="15.75" customHeight="1" x14ac:dyDescent="0.2">
      <c r="B506" s="136"/>
      <c r="C506" s="136"/>
      <c r="D506" s="136"/>
      <c r="E506" s="136"/>
      <c r="F506" s="136"/>
      <c r="G506" s="136"/>
      <c r="H506" s="136"/>
      <c r="I506" s="136"/>
      <c r="J506" s="136"/>
    </row>
    <row r="507" spans="2:10" ht="15.75" customHeight="1" x14ac:dyDescent="0.2">
      <c r="B507" s="136"/>
      <c r="C507" s="136"/>
      <c r="D507" s="136"/>
      <c r="E507" s="136"/>
      <c r="F507" s="136"/>
      <c r="G507" s="136"/>
      <c r="H507" s="136"/>
      <c r="I507" s="136"/>
      <c r="J507" s="136"/>
    </row>
    <row r="508" spans="2:10" ht="15.75" customHeight="1" x14ac:dyDescent="0.2">
      <c r="B508" s="136"/>
      <c r="C508" s="136"/>
      <c r="D508" s="136"/>
      <c r="E508" s="136"/>
      <c r="F508" s="136"/>
      <c r="G508" s="136"/>
      <c r="H508" s="136"/>
      <c r="I508" s="136"/>
      <c r="J508" s="136"/>
    </row>
    <row r="509" spans="2:10" ht="15.75" customHeight="1" x14ac:dyDescent="0.2">
      <c r="B509" s="136"/>
      <c r="C509" s="136"/>
      <c r="D509" s="136"/>
      <c r="E509" s="136"/>
      <c r="F509" s="136"/>
      <c r="G509" s="136"/>
      <c r="H509" s="136"/>
      <c r="I509" s="136"/>
      <c r="J509" s="136"/>
    </row>
    <row r="510" spans="2:10" ht="15.75" customHeight="1" x14ac:dyDescent="0.2">
      <c r="B510" s="136"/>
      <c r="C510" s="136"/>
      <c r="D510" s="136"/>
      <c r="E510" s="136"/>
      <c r="F510" s="136"/>
      <c r="G510" s="136"/>
      <c r="H510" s="136"/>
      <c r="I510" s="136"/>
      <c r="J510" s="136"/>
    </row>
    <row r="511" spans="2:10" ht="15.75" customHeight="1" x14ac:dyDescent="0.2">
      <c r="B511" s="136"/>
      <c r="C511" s="136"/>
      <c r="D511" s="136"/>
      <c r="E511" s="136"/>
      <c r="F511" s="136"/>
      <c r="G511" s="136"/>
      <c r="H511" s="136"/>
      <c r="I511" s="136"/>
      <c r="J511" s="136"/>
    </row>
    <row r="512" spans="2:10" ht="15.75" customHeight="1" x14ac:dyDescent="0.2">
      <c r="B512" s="136"/>
      <c r="C512" s="136"/>
      <c r="D512" s="136"/>
      <c r="E512" s="136"/>
      <c r="F512" s="136"/>
      <c r="G512" s="136"/>
      <c r="H512" s="136"/>
      <c r="I512" s="136"/>
      <c r="J512" s="136"/>
    </row>
    <row r="513" spans="2:10" ht="15.75" customHeight="1" x14ac:dyDescent="0.2">
      <c r="B513" s="136"/>
      <c r="C513" s="136"/>
      <c r="D513" s="136"/>
      <c r="E513" s="136"/>
      <c r="F513" s="136"/>
      <c r="G513" s="136"/>
      <c r="H513" s="136"/>
      <c r="I513" s="136"/>
      <c r="J513" s="136"/>
    </row>
    <row r="514" spans="2:10" ht="15.75" customHeight="1" x14ac:dyDescent="0.2">
      <c r="B514" s="136"/>
      <c r="C514" s="136"/>
      <c r="D514" s="136"/>
      <c r="E514" s="136"/>
      <c r="F514" s="136"/>
      <c r="G514" s="136"/>
      <c r="H514" s="136"/>
      <c r="I514" s="136"/>
      <c r="J514" s="136"/>
    </row>
    <row r="515" spans="2:10" ht="15.75" customHeight="1" x14ac:dyDescent="0.2">
      <c r="B515" s="136"/>
      <c r="C515" s="136"/>
      <c r="D515" s="136"/>
      <c r="E515" s="136"/>
      <c r="F515" s="136"/>
      <c r="G515" s="136"/>
      <c r="H515" s="136"/>
      <c r="I515" s="136"/>
      <c r="J515" s="136"/>
    </row>
    <row r="516" spans="2:10" ht="15.75" customHeight="1" x14ac:dyDescent="0.2">
      <c r="B516" s="136"/>
      <c r="C516" s="136"/>
      <c r="D516" s="136"/>
      <c r="E516" s="136"/>
      <c r="F516" s="136"/>
      <c r="G516" s="136"/>
      <c r="H516" s="136"/>
      <c r="I516" s="136"/>
      <c r="J516" s="136"/>
    </row>
    <row r="517" spans="2:10" ht="15.75" customHeight="1" x14ac:dyDescent="0.2">
      <c r="B517" s="136"/>
      <c r="C517" s="136"/>
      <c r="D517" s="136"/>
      <c r="E517" s="136"/>
      <c r="F517" s="136"/>
      <c r="G517" s="136"/>
      <c r="H517" s="136"/>
      <c r="I517" s="136"/>
      <c r="J517" s="136"/>
    </row>
    <row r="518" spans="2:10" ht="15.75" customHeight="1" x14ac:dyDescent="0.2">
      <c r="B518" s="136"/>
      <c r="C518" s="136"/>
      <c r="D518" s="136"/>
      <c r="E518" s="136"/>
      <c r="F518" s="136"/>
      <c r="G518" s="136"/>
      <c r="H518" s="136"/>
      <c r="I518" s="136"/>
      <c r="J518" s="136"/>
    </row>
    <row r="519" spans="2:10" ht="15.75" customHeight="1" x14ac:dyDescent="0.2">
      <c r="B519" s="136"/>
      <c r="C519" s="136"/>
      <c r="D519" s="136"/>
      <c r="E519" s="136"/>
      <c r="F519" s="136"/>
      <c r="G519" s="136"/>
      <c r="H519" s="136"/>
      <c r="I519" s="136"/>
      <c r="J519" s="136"/>
    </row>
    <row r="520" spans="2:10" ht="15.75" customHeight="1" x14ac:dyDescent="0.2">
      <c r="B520" s="136"/>
      <c r="C520" s="136"/>
      <c r="D520" s="136"/>
      <c r="E520" s="136"/>
      <c r="F520" s="136"/>
      <c r="G520" s="136"/>
      <c r="H520" s="136"/>
      <c r="I520" s="136"/>
      <c r="J520" s="136"/>
    </row>
    <row r="521" spans="2:10" ht="15.75" customHeight="1" x14ac:dyDescent="0.2">
      <c r="B521" s="136"/>
      <c r="C521" s="136"/>
      <c r="D521" s="136"/>
      <c r="E521" s="136"/>
      <c r="F521" s="136"/>
      <c r="G521" s="136"/>
      <c r="H521" s="136"/>
      <c r="I521" s="136"/>
      <c r="J521" s="136"/>
    </row>
    <row r="522" spans="2:10" ht="15.75" customHeight="1" x14ac:dyDescent="0.2">
      <c r="B522" s="136"/>
      <c r="C522" s="136"/>
      <c r="D522" s="136"/>
      <c r="E522" s="136"/>
      <c r="F522" s="136"/>
      <c r="G522" s="136"/>
      <c r="H522" s="136"/>
      <c r="I522" s="136"/>
      <c r="J522" s="136"/>
    </row>
    <row r="523" spans="2:10" ht="15.75" customHeight="1" x14ac:dyDescent="0.2">
      <c r="B523" s="136"/>
      <c r="C523" s="136"/>
      <c r="D523" s="136"/>
      <c r="E523" s="136"/>
      <c r="F523" s="136"/>
      <c r="G523" s="136"/>
      <c r="H523" s="136"/>
      <c r="I523" s="136"/>
      <c r="J523" s="136"/>
    </row>
    <row r="524" spans="2:10" ht="15.75" customHeight="1" x14ac:dyDescent="0.2">
      <c r="B524" s="136"/>
      <c r="C524" s="136"/>
      <c r="D524" s="136"/>
      <c r="E524" s="136"/>
      <c r="F524" s="136"/>
      <c r="G524" s="136"/>
      <c r="H524" s="136"/>
      <c r="I524" s="136"/>
      <c r="J524" s="136"/>
    </row>
    <row r="525" spans="2:10" ht="15.75" customHeight="1" x14ac:dyDescent="0.2">
      <c r="B525" s="136"/>
      <c r="C525" s="136"/>
      <c r="D525" s="136"/>
      <c r="E525" s="136"/>
      <c r="F525" s="136"/>
      <c r="G525" s="136"/>
      <c r="H525" s="136"/>
      <c r="I525" s="136"/>
      <c r="J525" s="136"/>
    </row>
    <row r="526" spans="2:10" ht="15.75" customHeight="1" x14ac:dyDescent="0.2">
      <c r="B526" s="136"/>
      <c r="C526" s="136"/>
      <c r="D526" s="136"/>
      <c r="E526" s="136"/>
      <c r="F526" s="136"/>
      <c r="G526" s="136"/>
      <c r="H526" s="136"/>
      <c r="I526" s="136"/>
      <c r="J526" s="136"/>
    </row>
    <row r="527" spans="2:10" ht="15.75" customHeight="1" x14ac:dyDescent="0.2">
      <c r="B527" s="136"/>
      <c r="C527" s="136"/>
      <c r="D527" s="136"/>
      <c r="E527" s="136"/>
      <c r="F527" s="136"/>
      <c r="G527" s="136"/>
      <c r="H527" s="136"/>
      <c r="I527" s="136"/>
      <c r="J527" s="136"/>
    </row>
    <row r="528" spans="2:10" ht="15.75" customHeight="1" x14ac:dyDescent="0.2">
      <c r="B528" s="136"/>
      <c r="C528" s="136"/>
      <c r="D528" s="136"/>
      <c r="E528" s="136"/>
      <c r="F528" s="136"/>
      <c r="G528" s="136"/>
      <c r="H528" s="136"/>
      <c r="I528" s="136"/>
      <c r="J528" s="136"/>
    </row>
    <row r="529" spans="2:10" ht="15.75" customHeight="1" x14ac:dyDescent="0.2">
      <c r="B529" s="136"/>
      <c r="C529" s="136"/>
      <c r="D529" s="136"/>
      <c r="E529" s="136"/>
      <c r="F529" s="136"/>
      <c r="G529" s="136"/>
      <c r="H529" s="136"/>
      <c r="I529" s="136"/>
      <c r="J529" s="136"/>
    </row>
    <row r="530" spans="2:10" ht="15.75" customHeight="1" x14ac:dyDescent="0.2">
      <c r="B530" s="136"/>
      <c r="C530" s="136"/>
      <c r="D530" s="136"/>
      <c r="E530" s="136"/>
      <c r="F530" s="136"/>
      <c r="G530" s="136"/>
      <c r="H530" s="136"/>
      <c r="I530" s="136"/>
      <c r="J530" s="136"/>
    </row>
    <row r="531" spans="2:10" ht="15.75" customHeight="1" x14ac:dyDescent="0.2">
      <c r="B531" s="136"/>
      <c r="C531" s="136"/>
      <c r="D531" s="136"/>
      <c r="E531" s="136"/>
      <c r="F531" s="136"/>
      <c r="G531" s="136"/>
      <c r="H531" s="136"/>
      <c r="I531" s="136"/>
      <c r="J531" s="136"/>
    </row>
    <row r="532" spans="2:10" ht="15.75" customHeight="1" x14ac:dyDescent="0.2">
      <c r="B532" s="136"/>
      <c r="C532" s="136"/>
      <c r="D532" s="136"/>
      <c r="E532" s="136"/>
      <c r="F532" s="136"/>
      <c r="G532" s="136"/>
      <c r="H532" s="136"/>
      <c r="I532" s="136"/>
      <c r="J532" s="136"/>
    </row>
    <row r="533" spans="2:10" ht="15.75" customHeight="1" x14ac:dyDescent="0.2">
      <c r="B533" s="136"/>
      <c r="C533" s="136"/>
      <c r="D533" s="136"/>
      <c r="E533" s="136"/>
      <c r="F533" s="136"/>
      <c r="G533" s="136"/>
      <c r="H533" s="136"/>
      <c r="I533" s="136"/>
      <c r="J533" s="136"/>
    </row>
    <row r="534" spans="2:10" ht="15.75" customHeight="1" x14ac:dyDescent="0.2">
      <c r="B534" s="136"/>
      <c r="C534" s="136"/>
      <c r="D534" s="136"/>
      <c r="E534" s="136"/>
      <c r="F534" s="136"/>
      <c r="G534" s="136"/>
      <c r="H534" s="136"/>
      <c r="I534" s="136"/>
      <c r="J534" s="136"/>
    </row>
    <row r="535" spans="2:10" ht="15.75" customHeight="1" x14ac:dyDescent="0.2">
      <c r="B535" s="136"/>
      <c r="C535" s="136"/>
      <c r="D535" s="136"/>
      <c r="E535" s="136"/>
      <c r="F535" s="136"/>
      <c r="G535" s="136"/>
      <c r="H535" s="136"/>
      <c r="I535" s="136"/>
      <c r="J535" s="136"/>
    </row>
    <row r="536" spans="2:10" ht="15.75" customHeight="1" x14ac:dyDescent="0.2">
      <c r="B536" s="136"/>
      <c r="C536" s="136"/>
      <c r="D536" s="136"/>
      <c r="E536" s="136"/>
      <c r="F536" s="136"/>
      <c r="G536" s="136"/>
      <c r="H536" s="136"/>
      <c r="I536" s="136"/>
      <c r="J536" s="136"/>
    </row>
    <row r="537" spans="2:10" ht="15.75" customHeight="1" x14ac:dyDescent="0.2">
      <c r="B537" s="136"/>
      <c r="C537" s="136"/>
      <c r="D537" s="136"/>
      <c r="E537" s="136"/>
      <c r="F537" s="136"/>
      <c r="G537" s="136"/>
      <c r="H537" s="136"/>
      <c r="I537" s="136"/>
      <c r="J537" s="136"/>
    </row>
    <row r="538" spans="2:10" ht="15.75" customHeight="1" x14ac:dyDescent="0.2">
      <c r="B538" s="136"/>
      <c r="C538" s="136"/>
      <c r="D538" s="136"/>
      <c r="E538" s="136"/>
      <c r="F538" s="136"/>
      <c r="G538" s="136"/>
      <c r="H538" s="136"/>
      <c r="I538" s="136"/>
      <c r="J538" s="136"/>
    </row>
    <row r="539" spans="2:10" ht="15.75" customHeight="1" x14ac:dyDescent="0.2">
      <c r="B539" s="136"/>
      <c r="C539" s="136"/>
      <c r="D539" s="136"/>
      <c r="E539" s="136"/>
      <c r="F539" s="136"/>
      <c r="G539" s="136"/>
      <c r="H539" s="136"/>
      <c r="I539" s="136"/>
      <c r="J539" s="136"/>
    </row>
    <row r="540" spans="2:10" ht="15.75" customHeight="1" x14ac:dyDescent="0.2">
      <c r="B540" s="136"/>
      <c r="C540" s="136"/>
      <c r="D540" s="136"/>
      <c r="E540" s="136"/>
      <c r="F540" s="136"/>
      <c r="G540" s="136"/>
      <c r="H540" s="136"/>
      <c r="I540" s="136"/>
      <c r="J540" s="136"/>
    </row>
    <row r="541" spans="2:10" ht="15.75" customHeight="1" x14ac:dyDescent="0.2">
      <c r="B541" s="136"/>
      <c r="C541" s="136"/>
      <c r="D541" s="136"/>
      <c r="E541" s="136"/>
      <c r="F541" s="136"/>
      <c r="G541" s="136"/>
      <c r="H541" s="136"/>
      <c r="I541" s="136"/>
      <c r="J541" s="136"/>
    </row>
    <row r="542" spans="2:10" ht="15.75" customHeight="1" x14ac:dyDescent="0.2">
      <c r="B542" s="136"/>
      <c r="C542" s="136"/>
      <c r="D542" s="136"/>
      <c r="E542" s="136"/>
      <c r="F542" s="136"/>
      <c r="G542" s="136"/>
      <c r="H542" s="136"/>
      <c r="I542" s="136"/>
      <c r="J542" s="136"/>
    </row>
    <row r="543" spans="2:10" ht="15.75" customHeight="1" x14ac:dyDescent="0.2">
      <c r="B543" s="136"/>
      <c r="C543" s="136"/>
      <c r="D543" s="136"/>
      <c r="E543" s="136"/>
      <c r="F543" s="136"/>
      <c r="G543" s="136"/>
      <c r="H543" s="136"/>
      <c r="I543" s="136"/>
      <c r="J543" s="136"/>
    </row>
    <row r="544" spans="2:10" ht="15.75" customHeight="1" x14ac:dyDescent="0.2">
      <c r="B544" s="136"/>
      <c r="C544" s="136"/>
      <c r="D544" s="136"/>
      <c r="E544" s="136"/>
      <c r="F544" s="136"/>
      <c r="G544" s="136"/>
      <c r="H544" s="136"/>
      <c r="I544" s="136"/>
      <c r="J544" s="136"/>
    </row>
    <row r="545" spans="2:10" ht="15.75" customHeight="1" x14ac:dyDescent="0.2">
      <c r="B545" s="136"/>
      <c r="C545" s="136"/>
      <c r="D545" s="136"/>
      <c r="E545" s="136"/>
      <c r="F545" s="136"/>
      <c r="G545" s="136"/>
      <c r="H545" s="136"/>
      <c r="I545" s="136"/>
      <c r="J545" s="136"/>
    </row>
    <row r="546" spans="2:10" ht="15.75" customHeight="1" x14ac:dyDescent="0.2">
      <c r="B546" s="136"/>
      <c r="C546" s="136"/>
      <c r="D546" s="136"/>
      <c r="E546" s="136"/>
      <c r="F546" s="136"/>
      <c r="G546" s="136"/>
      <c r="H546" s="136"/>
      <c r="I546" s="136"/>
      <c r="J546" s="136"/>
    </row>
    <row r="547" spans="2:10" ht="15.75" customHeight="1" x14ac:dyDescent="0.2">
      <c r="B547" s="136"/>
      <c r="C547" s="136"/>
      <c r="D547" s="136"/>
      <c r="E547" s="136"/>
      <c r="F547" s="136"/>
      <c r="G547" s="136"/>
      <c r="H547" s="136"/>
      <c r="I547" s="136"/>
      <c r="J547" s="136"/>
    </row>
    <row r="548" spans="2:10" ht="15.75" customHeight="1" x14ac:dyDescent="0.2">
      <c r="B548" s="136"/>
      <c r="C548" s="136"/>
      <c r="D548" s="136"/>
      <c r="E548" s="136"/>
      <c r="F548" s="136"/>
      <c r="G548" s="136"/>
      <c r="H548" s="136"/>
      <c r="I548" s="136"/>
      <c r="J548" s="136"/>
    </row>
    <row r="549" spans="2:10" ht="15.75" customHeight="1" x14ac:dyDescent="0.2">
      <c r="B549" s="136"/>
      <c r="C549" s="136"/>
      <c r="D549" s="136"/>
      <c r="E549" s="136"/>
      <c r="F549" s="136"/>
      <c r="G549" s="136"/>
      <c r="H549" s="136"/>
      <c r="I549" s="136"/>
      <c r="J549" s="136"/>
    </row>
    <row r="550" spans="2:10" ht="15.75" customHeight="1" x14ac:dyDescent="0.2">
      <c r="B550" s="136"/>
      <c r="C550" s="136"/>
      <c r="D550" s="136"/>
      <c r="E550" s="136"/>
      <c r="F550" s="136"/>
      <c r="G550" s="136"/>
      <c r="H550" s="136"/>
      <c r="I550" s="136"/>
      <c r="J550" s="136"/>
    </row>
    <row r="551" spans="2:10" ht="15.75" customHeight="1" x14ac:dyDescent="0.2">
      <c r="B551" s="136"/>
      <c r="C551" s="136"/>
      <c r="D551" s="136"/>
      <c r="E551" s="136"/>
      <c r="F551" s="136"/>
      <c r="G551" s="136"/>
      <c r="H551" s="136"/>
      <c r="I551" s="136"/>
      <c r="J551" s="136"/>
    </row>
    <row r="552" spans="2:10" ht="15.75" customHeight="1" x14ac:dyDescent="0.2">
      <c r="B552" s="136"/>
      <c r="C552" s="136"/>
      <c r="D552" s="136"/>
      <c r="E552" s="136"/>
      <c r="F552" s="136"/>
      <c r="G552" s="136"/>
      <c r="H552" s="136"/>
      <c r="I552" s="136"/>
      <c r="J552" s="136"/>
    </row>
    <row r="553" spans="2:10" ht="15.75" customHeight="1" x14ac:dyDescent="0.2">
      <c r="B553" s="136"/>
      <c r="C553" s="136"/>
      <c r="D553" s="136"/>
      <c r="E553" s="136"/>
      <c r="F553" s="136"/>
      <c r="G553" s="136"/>
      <c r="H553" s="136"/>
      <c r="I553" s="136"/>
      <c r="J553" s="136"/>
    </row>
    <row r="554" spans="2:10" ht="15.75" customHeight="1" x14ac:dyDescent="0.2">
      <c r="B554" s="136"/>
      <c r="C554" s="136"/>
      <c r="D554" s="136"/>
      <c r="E554" s="136"/>
      <c r="F554" s="136"/>
      <c r="G554" s="136"/>
      <c r="H554" s="136"/>
      <c r="I554" s="136"/>
      <c r="J554" s="136"/>
    </row>
    <row r="555" spans="2:10" ht="15.75" customHeight="1" x14ac:dyDescent="0.2">
      <c r="B555" s="136"/>
      <c r="C555" s="136"/>
      <c r="D555" s="136"/>
      <c r="E555" s="136"/>
      <c r="F555" s="136"/>
      <c r="G555" s="136"/>
      <c r="H555" s="136"/>
      <c r="I555" s="136"/>
      <c r="J555" s="136"/>
    </row>
    <row r="556" spans="2:10" ht="15.75" customHeight="1" x14ac:dyDescent="0.2">
      <c r="B556" s="136"/>
      <c r="C556" s="136"/>
      <c r="D556" s="136"/>
      <c r="E556" s="136"/>
      <c r="F556" s="136"/>
      <c r="G556" s="136"/>
      <c r="H556" s="136"/>
      <c r="I556" s="136"/>
      <c r="J556" s="136"/>
    </row>
    <row r="557" spans="2:10" ht="15.75" customHeight="1" x14ac:dyDescent="0.2">
      <c r="B557" s="136"/>
      <c r="C557" s="136"/>
      <c r="D557" s="136"/>
      <c r="E557" s="136"/>
      <c r="F557" s="136"/>
      <c r="G557" s="136"/>
      <c r="H557" s="136"/>
      <c r="I557" s="136"/>
      <c r="J557" s="136"/>
    </row>
    <row r="558" spans="2:10" ht="15.75" customHeight="1" x14ac:dyDescent="0.2">
      <c r="B558" s="136"/>
      <c r="C558" s="136"/>
      <c r="D558" s="136"/>
      <c r="E558" s="136"/>
      <c r="F558" s="136"/>
      <c r="G558" s="136"/>
      <c r="H558" s="136"/>
      <c r="I558" s="136"/>
      <c r="J558" s="136"/>
    </row>
    <row r="559" spans="2:10" ht="15.75" customHeight="1" x14ac:dyDescent="0.2">
      <c r="B559" s="136"/>
      <c r="C559" s="136"/>
      <c r="D559" s="136"/>
      <c r="E559" s="136"/>
      <c r="F559" s="136"/>
      <c r="G559" s="136"/>
      <c r="H559" s="136"/>
      <c r="I559" s="136"/>
      <c r="J559" s="136"/>
    </row>
    <row r="560" spans="2:10" ht="15.75" customHeight="1" x14ac:dyDescent="0.2">
      <c r="B560" s="136"/>
      <c r="C560" s="136"/>
      <c r="D560" s="136"/>
      <c r="E560" s="136"/>
      <c r="F560" s="136"/>
      <c r="G560" s="136"/>
      <c r="H560" s="136"/>
      <c r="I560" s="136"/>
      <c r="J560" s="136"/>
    </row>
    <row r="561" spans="2:10" ht="15.75" customHeight="1" x14ac:dyDescent="0.2">
      <c r="B561" s="136"/>
      <c r="C561" s="136"/>
      <c r="D561" s="136"/>
      <c r="E561" s="136"/>
      <c r="F561" s="136"/>
      <c r="G561" s="136"/>
      <c r="H561" s="136"/>
      <c r="I561" s="136"/>
      <c r="J561" s="136"/>
    </row>
    <row r="562" spans="2:10" ht="15.75" customHeight="1" x14ac:dyDescent="0.2">
      <c r="B562" s="136"/>
      <c r="C562" s="136"/>
      <c r="D562" s="136"/>
      <c r="E562" s="136"/>
      <c r="F562" s="136"/>
      <c r="G562" s="136"/>
      <c r="H562" s="136"/>
      <c r="I562" s="136"/>
      <c r="J562" s="136"/>
    </row>
    <row r="563" spans="2:10" ht="15.75" customHeight="1" x14ac:dyDescent="0.2">
      <c r="B563" s="136"/>
      <c r="C563" s="136"/>
      <c r="D563" s="136"/>
      <c r="E563" s="136"/>
      <c r="F563" s="136"/>
      <c r="G563" s="136"/>
      <c r="H563" s="136"/>
      <c r="I563" s="136"/>
      <c r="J563" s="136"/>
    </row>
    <row r="564" spans="2:10" ht="15.75" customHeight="1" x14ac:dyDescent="0.2">
      <c r="B564" s="136"/>
      <c r="C564" s="136"/>
      <c r="D564" s="136"/>
      <c r="E564" s="136"/>
      <c r="F564" s="136"/>
      <c r="G564" s="136"/>
      <c r="H564" s="136"/>
      <c r="I564" s="136"/>
      <c r="J564" s="136"/>
    </row>
    <row r="565" spans="2:10" ht="15.75" customHeight="1" x14ac:dyDescent="0.2">
      <c r="B565" s="136"/>
      <c r="C565" s="136"/>
      <c r="D565" s="136"/>
      <c r="E565" s="136"/>
      <c r="F565" s="136"/>
      <c r="G565" s="136"/>
      <c r="H565" s="136"/>
      <c r="I565" s="136"/>
      <c r="J565" s="136"/>
    </row>
    <row r="566" spans="2:10" ht="15.75" customHeight="1" x14ac:dyDescent="0.2">
      <c r="B566" s="136"/>
      <c r="C566" s="136"/>
      <c r="D566" s="136"/>
      <c r="E566" s="136"/>
      <c r="F566" s="136"/>
      <c r="G566" s="136"/>
      <c r="H566" s="136"/>
      <c r="I566" s="136"/>
      <c r="J566" s="136"/>
    </row>
    <row r="567" spans="2:10" ht="15.75" customHeight="1" x14ac:dyDescent="0.2">
      <c r="B567" s="136"/>
      <c r="C567" s="136"/>
      <c r="D567" s="136"/>
      <c r="E567" s="136"/>
      <c r="F567" s="136"/>
      <c r="G567" s="136"/>
      <c r="H567" s="136"/>
      <c r="I567" s="136"/>
      <c r="J567" s="136"/>
    </row>
    <row r="568" spans="2:10" ht="15.75" customHeight="1" x14ac:dyDescent="0.2">
      <c r="B568" s="136"/>
      <c r="C568" s="136"/>
      <c r="D568" s="136"/>
      <c r="E568" s="136"/>
      <c r="F568" s="136"/>
      <c r="G568" s="136"/>
      <c r="H568" s="136"/>
      <c r="I568" s="136"/>
      <c r="J568" s="136"/>
    </row>
    <row r="569" spans="2:10" ht="15.75" customHeight="1" x14ac:dyDescent="0.2">
      <c r="B569" s="136"/>
      <c r="C569" s="136"/>
      <c r="D569" s="136"/>
      <c r="E569" s="136"/>
      <c r="F569" s="136"/>
      <c r="G569" s="136"/>
      <c r="H569" s="136"/>
      <c r="I569" s="136"/>
      <c r="J569" s="136"/>
    </row>
    <row r="570" spans="2:10" ht="15.75" customHeight="1" x14ac:dyDescent="0.2">
      <c r="B570" s="136"/>
      <c r="C570" s="136"/>
      <c r="D570" s="136"/>
      <c r="E570" s="136"/>
      <c r="F570" s="136"/>
      <c r="G570" s="136"/>
      <c r="H570" s="136"/>
      <c r="I570" s="136"/>
      <c r="J570" s="136"/>
    </row>
    <row r="571" spans="2:10" ht="15.75" customHeight="1" x14ac:dyDescent="0.2">
      <c r="B571" s="136"/>
      <c r="C571" s="136"/>
      <c r="D571" s="136"/>
      <c r="E571" s="136"/>
      <c r="F571" s="136"/>
      <c r="G571" s="136"/>
      <c r="H571" s="136"/>
      <c r="I571" s="136"/>
      <c r="J571" s="136"/>
    </row>
    <row r="572" spans="2:10" ht="15.75" customHeight="1" x14ac:dyDescent="0.2">
      <c r="B572" s="136"/>
      <c r="C572" s="136"/>
      <c r="D572" s="136"/>
      <c r="E572" s="136"/>
      <c r="F572" s="136"/>
      <c r="G572" s="136"/>
      <c r="H572" s="136"/>
      <c r="I572" s="136"/>
      <c r="J572" s="136"/>
    </row>
    <row r="573" spans="2:10" ht="15.75" customHeight="1" x14ac:dyDescent="0.2">
      <c r="B573" s="136"/>
      <c r="C573" s="136"/>
      <c r="D573" s="136"/>
      <c r="E573" s="136"/>
      <c r="F573" s="136"/>
      <c r="G573" s="136"/>
      <c r="H573" s="136"/>
      <c r="I573" s="136"/>
      <c r="J573" s="136"/>
    </row>
    <row r="574" spans="2:10" ht="15.75" customHeight="1" x14ac:dyDescent="0.2">
      <c r="B574" s="136"/>
      <c r="C574" s="136"/>
      <c r="D574" s="136"/>
      <c r="E574" s="136"/>
      <c r="F574" s="136"/>
      <c r="G574" s="136"/>
      <c r="H574" s="136"/>
      <c r="I574" s="136"/>
      <c r="J574" s="136"/>
    </row>
    <row r="575" spans="2:10" ht="15.75" customHeight="1" x14ac:dyDescent="0.2">
      <c r="B575" s="136"/>
      <c r="C575" s="136"/>
      <c r="D575" s="136"/>
      <c r="E575" s="136"/>
      <c r="F575" s="136"/>
      <c r="G575" s="136"/>
      <c r="H575" s="136"/>
      <c r="I575" s="136"/>
      <c r="J575" s="136"/>
    </row>
    <row r="576" spans="2:10" ht="15.75" customHeight="1" x14ac:dyDescent="0.2">
      <c r="B576" s="136"/>
      <c r="C576" s="136"/>
      <c r="D576" s="136"/>
      <c r="E576" s="136"/>
      <c r="F576" s="136"/>
      <c r="G576" s="136"/>
      <c r="H576" s="136"/>
      <c r="I576" s="136"/>
      <c r="J576" s="136"/>
    </row>
    <row r="577" spans="2:10" ht="15.75" customHeight="1" x14ac:dyDescent="0.2">
      <c r="B577" s="136"/>
      <c r="C577" s="136"/>
      <c r="D577" s="136"/>
      <c r="E577" s="136"/>
      <c r="F577" s="136"/>
      <c r="G577" s="136"/>
      <c r="H577" s="136"/>
      <c r="I577" s="136"/>
      <c r="J577" s="136"/>
    </row>
    <row r="578" spans="2:10" ht="15.75" customHeight="1" x14ac:dyDescent="0.2">
      <c r="B578" s="136"/>
      <c r="C578" s="136"/>
      <c r="D578" s="136"/>
      <c r="E578" s="136"/>
      <c r="F578" s="136"/>
      <c r="G578" s="136"/>
      <c r="H578" s="136"/>
      <c r="I578" s="136"/>
      <c r="J578" s="136"/>
    </row>
    <row r="579" spans="2:10" ht="15.75" customHeight="1" x14ac:dyDescent="0.2">
      <c r="B579" s="136"/>
      <c r="C579" s="136"/>
      <c r="D579" s="136"/>
      <c r="E579" s="136"/>
      <c r="F579" s="136"/>
      <c r="G579" s="136"/>
      <c r="H579" s="136"/>
      <c r="I579" s="136"/>
      <c r="J579" s="136"/>
    </row>
    <row r="580" spans="2:10" ht="15.75" customHeight="1" x14ac:dyDescent="0.2">
      <c r="B580" s="136"/>
      <c r="C580" s="136"/>
      <c r="D580" s="136"/>
      <c r="E580" s="136"/>
      <c r="F580" s="136"/>
      <c r="G580" s="136"/>
      <c r="H580" s="136"/>
      <c r="I580" s="136"/>
      <c r="J580" s="136"/>
    </row>
    <row r="581" spans="2:10" ht="15.75" customHeight="1" x14ac:dyDescent="0.2">
      <c r="B581" s="136"/>
      <c r="C581" s="136"/>
      <c r="D581" s="136"/>
      <c r="E581" s="136"/>
      <c r="F581" s="136"/>
      <c r="G581" s="136"/>
      <c r="H581" s="136"/>
      <c r="I581" s="136"/>
      <c r="J581" s="136"/>
    </row>
    <row r="582" spans="2:10" ht="15.75" customHeight="1" x14ac:dyDescent="0.2">
      <c r="B582" s="136"/>
      <c r="C582" s="136"/>
      <c r="D582" s="136"/>
      <c r="E582" s="136"/>
      <c r="F582" s="136"/>
      <c r="G582" s="136"/>
      <c r="H582" s="136"/>
      <c r="I582" s="136"/>
      <c r="J582" s="136"/>
    </row>
    <row r="583" spans="2:10" ht="15.75" customHeight="1" x14ac:dyDescent="0.2">
      <c r="B583" s="136"/>
      <c r="C583" s="136"/>
      <c r="D583" s="136"/>
      <c r="E583" s="136"/>
      <c r="F583" s="136"/>
      <c r="G583" s="136"/>
      <c r="H583" s="136"/>
      <c r="I583" s="136"/>
      <c r="J583" s="136"/>
    </row>
    <row r="584" spans="2:10" ht="15.75" customHeight="1" x14ac:dyDescent="0.2">
      <c r="B584" s="136"/>
      <c r="C584" s="136"/>
      <c r="D584" s="136"/>
      <c r="E584" s="136"/>
      <c r="F584" s="136"/>
      <c r="G584" s="136"/>
      <c r="H584" s="136"/>
      <c r="I584" s="136"/>
      <c r="J584" s="136"/>
    </row>
    <row r="585" spans="2:10" ht="15.75" customHeight="1" x14ac:dyDescent="0.2">
      <c r="B585" s="136"/>
      <c r="C585" s="136"/>
      <c r="D585" s="136"/>
      <c r="E585" s="136"/>
      <c r="F585" s="136"/>
      <c r="G585" s="136"/>
      <c r="H585" s="136"/>
      <c r="I585" s="136"/>
      <c r="J585" s="136"/>
    </row>
    <row r="586" spans="2:10" ht="15.75" customHeight="1" x14ac:dyDescent="0.2">
      <c r="B586" s="136"/>
      <c r="C586" s="136"/>
      <c r="D586" s="136"/>
      <c r="E586" s="136"/>
      <c r="F586" s="136"/>
      <c r="G586" s="136"/>
      <c r="H586" s="136"/>
      <c r="I586" s="136"/>
      <c r="J586" s="136"/>
    </row>
    <row r="587" spans="2:10" ht="15.75" customHeight="1" x14ac:dyDescent="0.2">
      <c r="B587" s="136"/>
      <c r="C587" s="136"/>
      <c r="D587" s="136"/>
      <c r="E587" s="136"/>
      <c r="F587" s="136"/>
      <c r="G587" s="136"/>
      <c r="H587" s="136"/>
      <c r="I587" s="136"/>
      <c r="J587" s="136"/>
    </row>
    <row r="588" spans="2:10" ht="15.75" customHeight="1" x14ac:dyDescent="0.2">
      <c r="B588" s="136"/>
      <c r="C588" s="136"/>
      <c r="D588" s="136"/>
      <c r="E588" s="136"/>
      <c r="F588" s="136"/>
      <c r="G588" s="136"/>
      <c r="H588" s="136"/>
      <c r="I588" s="136"/>
      <c r="J588" s="136"/>
    </row>
    <row r="589" spans="2:10" ht="15.75" customHeight="1" x14ac:dyDescent="0.2">
      <c r="B589" s="136"/>
      <c r="C589" s="136"/>
      <c r="D589" s="136"/>
      <c r="E589" s="136"/>
      <c r="F589" s="136"/>
      <c r="G589" s="136"/>
      <c r="H589" s="136"/>
      <c r="I589" s="136"/>
      <c r="J589" s="136"/>
    </row>
    <row r="590" spans="2:10" ht="15.75" customHeight="1" x14ac:dyDescent="0.2">
      <c r="B590" s="136"/>
      <c r="C590" s="136"/>
      <c r="D590" s="136"/>
      <c r="E590" s="136"/>
      <c r="F590" s="136"/>
      <c r="G590" s="136"/>
      <c r="H590" s="136"/>
      <c r="I590" s="136"/>
      <c r="J590" s="136"/>
    </row>
    <row r="591" spans="2:10" ht="15.75" customHeight="1" x14ac:dyDescent="0.2">
      <c r="B591" s="136"/>
      <c r="C591" s="136"/>
      <c r="D591" s="136"/>
      <c r="E591" s="136"/>
      <c r="F591" s="136"/>
      <c r="G591" s="136"/>
      <c r="H591" s="136"/>
      <c r="I591" s="136"/>
      <c r="J591" s="136"/>
    </row>
    <row r="592" spans="2:10" ht="15.75" customHeight="1" x14ac:dyDescent="0.2">
      <c r="B592" s="136"/>
      <c r="C592" s="136"/>
      <c r="D592" s="136"/>
      <c r="E592" s="136"/>
      <c r="F592" s="136"/>
      <c r="G592" s="136"/>
      <c r="H592" s="136"/>
      <c r="I592" s="136"/>
      <c r="J592" s="136"/>
    </row>
    <row r="593" spans="2:10" ht="15.75" customHeight="1" x14ac:dyDescent="0.2">
      <c r="B593" s="136"/>
      <c r="C593" s="136"/>
      <c r="D593" s="136"/>
      <c r="E593" s="136"/>
      <c r="F593" s="136"/>
      <c r="G593" s="136"/>
      <c r="H593" s="136"/>
      <c r="I593" s="136"/>
      <c r="J593" s="136"/>
    </row>
    <row r="594" spans="2:10" ht="15.75" customHeight="1" x14ac:dyDescent="0.2">
      <c r="B594" s="136"/>
      <c r="C594" s="136"/>
      <c r="D594" s="136"/>
      <c r="E594" s="136"/>
      <c r="F594" s="136"/>
      <c r="G594" s="136"/>
      <c r="H594" s="136"/>
      <c r="I594" s="136"/>
      <c r="J594" s="136"/>
    </row>
    <row r="595" spans="2:10" ht="15.75" customHeight="1" x14ac:dyDescent="0.2">
      <c r="B595" s="136"/>
      <c r="C595" s="136"/>
      <c r="D595" s="136"/>
      <c r="E595" s="136"/>
      <c r="F595" s="136"/>
      <c r="G595" s="136"/>
      <c r="H595" s="136"/>
      <c r="I595" s="136"/>
      <c r="J595" s="136"/>
    </row>
    <row r="596" spans="2:10" ht="15.75" customHeight="1" x14ac:dyDescent="0.2">
      <c r="B596" s="136"/>
      <c r="C596" s="136"/>
      <c r="D596" s="136"/>
      <c r="E596" s="136"/>
      <c r="F596" s="136"/>
      <c r="G596" s="136"/>
      <c r="H596" s="136"/>
      <c r="I596" s="136"/>
      <c r="J596" s="136"/>
    </row>
    <row r="597" spans="2:10" ht="15.75" customHeight="1" x14ac:dyDescent="0.2">
      <c r="B597" s="136"/>
      <c r="C597" s="136"/>
      <c r="D597" s="136"/>
      <c r="E597" s="136"/>
      <c r="F597" s="136"/>
      <c r="G597" s="136"/>
      <c r="H597" s="136"/>
      <c r="I597" s="136"/>
      <c r="J597" s="136"/>
    </row>
    <row r="598" spans="2:10" ht="15.75" customHeight="1" x14ac:dyDescent="0.2">
      <c r="B598" s="136"/>
      <c r="C598" s="136"/>
      <c r="D598" s="136"/>
      <c r="E598" s="136"/>
      <c r="F598" s="136"/>
      <c r="G598" s="136"/>
      <c r="H598" s="136"/>
      <c r="I598" s="136"/>
      <c r="J598" s="136"/>
    </row>
    <row r="599" spans="2:10" ht="15.75" customHeight="1" x14ac:dyDescent="0.2">
      <c r="B599" s="136"/>
      <c r="C599" s="136"/>
      <c r="D599" s="136"/>
      <c r="E599" s="136"/>
      <c r="F599" s="136"/>
      <c r="G599" s="136"/>
      <c r="H599" s="136"/>
      <c r="I599" s="136"/>
      <c r="J599" s="136"/>
    </row>
    <row r="600" spans="2:10" ht="15.75" customHeight="1" x14ac:dyDescent="0.2">
      <c r="B600" s="136"/>
      <c r="C600" s="136"/>
      <c r="D600" s="136"/>
      <c r="E600" s="136"/>
      <c r="F600" s="136"/>
      <c r="G600" s="136"/>
      <c r="H600" s="136"/>
      <c r="I600" s="136"/>
      <c r="J600" s="136"/>
    </row>
    <row r="601" spans="2:10" ht="15.75" customHeight="1" x14ac:dyDescent="0.2">
      <c r="B601" s="136"/>
      <c r="C601" s="136"/>
      <c r="D601" s="136"/>
      <c r="E601" s="136"/>
      <c r="F601" s="136"/>
      <c r="G601" s="136"/>
      <c r="H601" s="136"/>
      <c r="I601" s="136"/>
      <c r="J601" s="136"/>
    </row>
    <row r="602" spans="2:10" ht="15.75" customHeight="1" x14ac:dyDescent="0.2">
      <c r="B602" s="136"/>
      <c r="C602" s="136"/>
      <c r="D602" s="136"/>
      <c r="E602" s="136"/>
      <c r="F602" s="136"/>
      <c r="G602" s="136"/>
      <c r="H602" s="136"/>
      <c r="I602" s="136"/>
      <c r="J602" s="136"/>
    </row>
    <row r="603" spans="2:10" ht="15.75" customHeight="1" x14ac:dyDescent="0.2">
      <c r="B603" s="136"/>
      <c r="C603" s="136"/>
      <c r="D603" s="136"/>
      <c r="E603" s="136"/>
      <c r="F603" s="136"/>
      <c r="G603" s="136"/>
      <c r="H603" s="136"/>
      <c r="I603" s="136"/>
      <c r="J603" s="136"/>
    </row>
    <row r="604" spans="2:10" ht="15.75" customHeight="1" x14ac:dyDescent="0.2">
      <c r="B604" s="136"/>
      <c r="C604" s="136"/>
      <c r="D604" s="136"/>
      <c r="E604" s="136"/>
      <c r="F604" s="136"/>
      <c r="G604" s="136"/>
      <c r="H604" s="136"/>
      <c r="I604" s="136"/>
      <c r="J604" s="136"/>
    </row>
    <row r="605" spans="2:10" ht="15.75" customHeight="1" x14ac:dyDescent="0.2">
      <c r="B605" s="136"/>
      <c r="C605" s="136"/>
      <c r="D605" s="136"/>
      <c r="E605" s="136"/>
      <c r="F605" s="136"/>
      <c r="G605" s="136"/>
      <c r="H605" s="136"/>
      <c r="I605" s="136"/>
      <c r="J605" s="136"/>
    </row>
    <row r="606" spans="2:10" ht="15.75" customHeight="1" x14ac:dyDescent="0.2">
      <c r="B606" s="136"/>
      <c r="C606" s="136"/>
      <c r="D606" s="136"/>
      <c r="E606" s="136"/>
      <c r="F606" s="136"/>
      <c r="G606" s="136"/>
      <c r="H606" s="136"/>
      <c r="I606" s="136"/>
      <c r="J606" s="136"/>
    </row>
    <row r="607" spans="2:10" ht="15.75" customHeight="1" x14ac:dyDescent="0.2">
      <c r="B607" s="136"/>
      <c r="C607" s="136"/>
      <c r="D607" s="136"/>
      <c r="E607" s="136"/>
      <c r="F607" s="136"/>
      <c r="G607" s="136"/>
      <c r="H607" s="136"/>
      <c r="I607" s="136"/>
      <c r="J607" s="136"/>
    </row>
    <row r="608" spans="2:10" ht="15.75" customHeight="1" x14ac:dyDescent="0.2">
      <c r="B608" s="136"/>
      <c r="C608" s="136"/>
      <c r="D608" s="136"/>
      <c r="E608" s="136"/>
      <c r="F608" s="136"/>
      <c r="G608" s="136"/>
      <c r="H608" s="136"/>
      <c r="I608" s="136"/>
      <c r="J608" s="136"/>
    </row>
    <row r="609" spans="2:10" ht="15.75" customHeight="1" x14ac:dyDescent="0.2">
      <c r="B609" s="136"/>
      <c r="C609" s="136"/>
      <c r="D609" s="136"/>
      <c r="E609" s="136"/>
      <c r="F609" s="136"/>
      <c r="G609" s="136"/>
      <c r="H609" s="136"/>
      <c r="I609" s="136"/>
      <c r="J609" s="136"/>
    </row>
    <row r="610" spans="2:10" ht="15.75" customHeight="1" x14ac:dyDescent="0.2">
      <c r="B610" s="136"/>
      <c r="C610" s="136"/>
      <c r="D610" s="136"/>
      <c r="E610" s="136"/>
      <c r="F610" s="136"/>
      <c r="G610" s="136"/>
      <c r="H610" s="136"/>
      <c r="I610" s="136"/>
      <c r="J610" s="136"/>
    </row>
    <row r="611" spans="2:10" ht="15.75" customHeight="1" x14ac:dyDescent="0.2">
      <c r="B611" s="136"/>
      <c r="C611" s="136"/>
      <c r="D611" s="136"/>
      <c r="E611" s="136"/>
      <c r="F611" s="136"/>
      <c r="G611" s="136"/>
      <c r="H611" s="136"/>
      <c r="I611" s="136"/>
      <c r="J611" s="136"/>
    </row>
    <row r="612" spans="2:10" ht="15.75" customHeight="1" x14ac:dyDescent="0.2">
      <c r="B612" s="136"/>
      <c r="C612" s="136"/>
      <c r="D612" s="136"/>
      <c r="E612" s="136"/>
      <c r="F612" s="136"/>
      <c r="G612" s="136"/>
      <c r="H612" s="136"/>
      <c r="I612" s="136"/>
      <c r="J612" s="136"/>
    </row>
    <row r="613" spans="2:10" ht="15.75" customHeight="1" x14ac:dyDescent="0.2">
      <c r="B613" s="136"/>
      <c r="C613" s="136"/>
      <c r="D613" s="136"/>
      <c r="E613" s="136"/>
      <c r="F613" s="136"/>
      <c r="G613" s="136"/>
      <c r="H613" s="136"/>
      <c r="I613" s="136"/>
      <c r="J613" s="136"/>
    </row>
    <row r="614" spans="2:10" ht="15.75" customHeight="1" x14ac:dyDescent="0.2">
      <c r="B614" s="136"/>
      <c r="C614" s="136"/>
      <c r="D614" s="136"/>
      <c r="E614" s="136"/>
      <c r="F614" s="136"/>
      <c r="G614" s="136"/>
      <c r="H614" s="136"/>
      <c r="I614" s="136"/>
      <c r="J614" s="136"/>
    </row>
    <row r="615" spans="2:10" ht="15.75" customHeight="1" x14ac:dyDescent="0.2">
      <c r="B615" s="136"/>
      <c r="C615" s="136"/>
      <c r="D615" s="136"/>
      <c r="E615" s="136"/>
      <c r="F615" s="136"/>
      <c r="G615" s="136"/>
      <c r="H615" s="136"/>
      <c r="I615" s="136"/>
      <c r="J615" s="136"/>
    </row>
    <row r="616" spans="2:10" ht="15.75" customHeight="1" x14ac:dyDescent="0.2">
      <c r="B616" s="136"/>
      <c r="C616" s="136"/>
      <c r="D616" s="136"/>
      <c r="E616" s="136"/>
      <c r="F616" s="136"/>
      <c r="G616" s="136"/>
      <c r="H616" s="136"/>
      <c r="I616" s="136"/>
      <c r="J616" s="136"/>
    </row>
    <row r="617" spans="2:10" ht="15.75" customHeight="1" x14ac:dyDescent="0.2">
      <c r="B617" s="136"/>
      <c r="C617" s="136"/>
      <c r="D617" s="136"/>
      <c r="E617" s="136"/>
      <c r="F617" s="136"/>
      <c r="G617" s="136"/>
      <c r="H617" s="136"/>
      <c r="I617" s="136"/>
      <c r="J617" s="136"/>
    </row>
    <row r="618" spans="2:10" ht="15.75" customHeight="1" x14ac:dyDescent="0.2">
      <c r="B618" s="136"/>
      <c r="C618" s="136"/>
      <c r="D618" s="136"/>
      <c r="E618" s="136"/>
      <c r="F618" s="136"/>
      <c r="G618" s="136"/>
      <c r="H618" s="136"/>
      <c r="I618" s="136"/>
      <c r="J618" s="136"/>
    </row>
    <row r="619" spans="2:10" ht="15.75" customHeight="1" x14ac:dyDescent="0.2">
      <c r="B619" s="136"/>
      <c r="C619" s="136"/>
      <c r="D619" s="136"/>
      <c r="E619" s="136"/>
      <c r="F619" s="136"/>
      <c r="G619" s="136"/>
      <c r="H619" s="136"/>
      <c r="I619" s="136"/>
      <c r="J619" s="136"/>
    </row>
    <row r="620" spans="2:10" ht="15.75" customHeight="1" x14ac:dyDescent="0.2">
      <c r="B620" s="136"/>
      <c r="C620" s="136"/>
      <c r="D620" s="136"/>
      <c r="E620" s="136"/>
      <c r="F620" s="136"/>
      <c r="G620" s="136"/>
      <c r="H620" s="136"/>
      <c r="I620" s="136"/>
      <c r="J620" s="136"/>
    </row>
    <row r="621" spans="2:10" ht="15.75" customHeight="1" x14ac:dyDescent="0.2">
      <c r="B621" s="136"/>
      <c r="C621" s="136"/>
      <c r="D621" s="136"/>
      <c r="E621" s="136"/>
      <c r="F621" s="136"/>
      <c r="G621" s="136"/>
      <c r="H621" s="136"/>
      <c r="I621" s="136"/>
      <c r="J621" s="136"/>
    </row>
    <row r="622" spans="2:10" ht="15.75" customHeight="1" x14ac:dyDescent="0.2">
      <c r="B622" s="136"/>
      <c r="C622" s="136"/>
      <c r="D622" s="136"/>
      <c r="E622" s="136"/>
      <c r="F622" s="136"/>
      <c r="G622" s="136"/>
      <c r="H622" s="136"/>
      <c r="I622" s="136"/>
      <c r="J622" s="136"/>
    </row>
    <row r="623" spans="2:10" ht="15.75" customHeight="1" x14ac:dyDescent="0.2">
      <c r="B623" s="136"/>
      <c r="C623" s="136"/>
      <c r="D623" s="136"/>
      <c r="E623" s="136"/>
      <c r="F623" s="136"/>
      <c r="G623" s="136"/>
      <c r="H623" s="136"/>
      <c r="I623" s="136"/>
      <c r="J623" s="136"/>
    </row>
    <row r="624" spans="2:10" ht="15.75" customHeight="1" x14ac:dyDescent="0.2">
      <c r="B624" s="136"/>
      <c r="C624" s="136"/>
      <c r="D624" s="136"/>
      <c r="E624" s="136"/>
      <c r="F624" s="136"/>
      <c r="G624" s="136"/>
      <c r="H624" s="136"/>
      <c r="I624" s="136"/>
      <c r="J624" s="136"/>
    </row>
    <row r="625" spans="2:10" ht="15.75" customHeight="1" x14ac:dyDescent="0.2">
      <c r="B625" s="136"/>
      <c r="C625" s="136"/>
      <c r="D625" s="136"/>
      <c r="E625" s="136"/>
      <c r="F625" s="136"/>
      <c r="G625" s="136"/>
      <c r="H625" s="136"/>
      <c r="I625" s="136"/>
      <c r="J625" s="136"/>
    </row>
    <row r="626" spans="2:10" ht="15.75" customHeight="1" x14ac:dyDescent="0.2">
      <c r="B626" s="136"/>
      <c r="C626" s="136"/>
      <c r="D626" s="136"/>
      <c r="E626" s="136"/>
      <c r="F626" s="136"/>
      <c r="G626" s="136"/>
      <c r="H626" s="136"/>
      <c r="I626" s="136"/>
      <c r="J626" s="136"/>
    </row>
    <row r="627" spans="2:10" ht="15.75" customHeight="1" x14ac:dyDescent="0.2">
      <c r="B627" s="136"/>
      <c r="C627" s="136"/>
      <c r="D627" s="136"/>
      <c r="E627" s="136"/>
      <c r="F627" s="136"/>
      <c r="G627" s="136"/>
      <c r="H627" s="136"/>
      <c r="I627" s="136"/>
      <c r="J627" s="136"/>
    </row>
    <row r="628" spans="2:10" ht="15.75" customHeight="1" x14ac:dyDescent="0.2">
      <c r="B628" s="136"/>
      <c r="C628" s="136"/>
      <c r="D628" s="136"/>
      <c r="E628" s="136"/>
      <c r="F628" s="136"/>
      <c r="G628" s="136"/>
      <c r="H628" s="136"/>
      <c r="I628" s="136"/>
      <c r="J628" s="136"/>
    </row>
    <row r="629" spans="2:10" ht="15.75" customHeight="1" x14ac:dyDescent="0.2">
      <c r="B629" s="136"/>
      <c r="C629" s="136"/>
      <c r="D629" s="136"/>
      <c r="E629" s="136"/>
      <c r="F629" s="136"/>
      <c r="G629" s="136"/>
      <c r="H629" s="136"/>
      <c r="I629" s="136"/>
      <c r="J629" s="136"/>
    </row>
    <row r="630" spans="2:10" ht="15.75" customHeight="1" x14ac:dyDescent="0.2">
      <c r="B630" s="136"/>
      <c r="C630" s="136"/>
      <c r="D630" s="136"/>
      <c r="E630" s="136"/>
      <c r="F630" s="136"/>
      <c r="G630" s="136"/>
      <c r="H630" s="136"/>
      <c r="I630" s="136"/>
      <c r="J630" s="136"/>
    </row>
    <row r="631" spans="2:10" ht="15.75" customHeight="1" x14ac:dyDescent="0.2">
      <c r="B631" s="136"/>
      <c r="C631" s="136"/>
      <c r="D631" s="136"/>
      <c r="E631" s="136"/>
      <c r="F631" s="136"/>
      <c r="G631" s="136"/>
      <c r="H631" s="136"/>
      <c r="I631" s="136"/>
      <c r="J631" s="136"/>
    </row>
    <row r="632" spans="2:10" ht="15.75" customHeight="1" x14ac:dyDescent="0.2">
      <c r="B632" s="136"/>
      <c r="C632" s="136"/>
      <c r="D632" s="136"/>
      <c r="E632" s="136"/>
      <c r="F632" s="136"/>
      <c r="G632" s="136"/>
      <c r="H632" s="136"/>
      <c r="I632" s="136"/>
      <c r="J632" s="136"/>
    </row>
    <row r="633" spans="2:10" ht="15.75" customHeight="1" x14ac:dyDescent="0.2">
      <c r="B633" s="136"/>
      <c r="C633" s="136"/>
      <c r="D633" s="136"/>
      <c r="E633" s="136"/>
      <c r="F633" s="136"/>
      <c r="G633" s="136"/>
      <c r="H633" s="136"/>
      <c r="I633" s="136"/>
      <c r="J633" s="136"/>
    </row>
    <row r="634" spans="2:10" ht="15.75" customHeight="1" x14ac:dyDescent="0.2">
      <c r="B634" s="136"/>
      <c r="C634" s="136"/>
      <c r="D634" s="136"/>
      <c r="E634" s="136"/>
      <c r="F634" s="136"/>
      <c r="G634" s="136"/>
      <c r="H634" s="136"/>
      <c r="I634" s="136"/>
      <c r="J634" s="136"/>
    </row>
    <row r="635" spans="2:10" ht="15.75" customHeight="1" x14ac:dyDescent="0.2">
      <c r="B635" s="136"/>
      <c r="C635" s="136"/>
      <c r="D635" s="136"/>
      <c r="E635" s="136"/>
      <c r="F635" s="136"/>
      <c r="G635" s="136"/>
      <c r="H635" s="136"/>
      <c r="I635" s="136"/>
      <c r="J635" s="136"/>
    </row>
    <row r="636" spans="2:10" ht="15.75" customHeight="1" x14ac:dyDescent="0.2">
      <c r="B636" s="136"/>
      <c r="C636" s="136"/>
      <c r="D636" s="136"/>
      <c r="E636" s="136"/>
      <c r="F636" s="136"/>
      <c r="G636" s="136"/>
      <c r="H636" s="136"/>
      <c r="I636" s="136"/>
      <c r="J636" s="136"/>
    </row>
    <row r="637" spans="2:10" ht="15.75" customHeight="1" x14ac:dyDescent="0.2">
      <c r="B637" s="136"/>
      <c r="C637" s="136"/>
      <c r="D637" s="136"/>
      <c r="E637" s="136"/>
      <c r="F637" s="136"/>
      <c r="G637" s="136"/>
      <c r="H637" s="136"/>
      <c r="I637" s="136"/>
      <c r="J637" s="136"/>
    </row>
    <row r="638" spans="2:10" ht="15.75" customHeight="1" x14ac:dyDescent="0.2">
      <c r="B638" s="136"/>
      <c r="C638" s="136"/>
      <c r="D638" s="136"/>
      <c r="E638" s="136"/>
      <c r="F638" s="136"/>
      <c r="G638" s="136"/>
      <c r="H638" s="136"/>
      <c r="I638" s="136"/>
      <c r="J638" s="136"/>
    </row>
    <row r="639" spans="2:10" ht="15.75" customHeight="1" x14ac:dyDescent="0.2">
      <c r="B639" s="136"/>
      <c r="C639" s="136"/>
      <c r="D639" s="136"/>
      <c r="E639" s="136"/>
      <c r="F639" s="136"/>
      <c r="G639" s="136"/>
      <c r="H639" s="136"/>
      <c r="I639" s="136"/>
      <c r="J639" s="136"/>
    </row>
    <row r="640" spans="2:10" ht="15.75" customHeight="1" x14ac:dyDescent="0.2">
      <c r="B640" s="136"/>
      <c r="C640" s="136"/>
      <c r="D640" s="136"/>
      <c r="E640" s="136"/>
      <c r="F640" s="136"/>
      <c r="G640" s="136"/>
      <c r="H640" s="136"/>
      <c r="I640" s="136"/>
      <c r="J640" s="136"/>
    </row>
    <row r="641" spans="2:10" ht="15.75" customHeight="1" x14ac:dyDescent="0.2">
      <c r="B641" s="136"/>
      <c r="C641" s="136"/>
      <c r="D641" s="136"/>
      <c r="E641" s="136"/>
      <c r="F641" s="136"/>
      <c r="G641" s="136"/>
      <c r="H641" s="136"/>
      <c r="I641" s="136"/>
      <c r="J641" s="136"/>
    </row>
    <row r="642" spans="2:10" ht="15.75" customHeight="1" x14ac:dyDescent="0.2">
      <c r="B642" s="136"/>
      <c r="C642" s="136"/>
      <c r="D642" s="136"/>
      <c r="E642" s="136"/>
      <c r="F642" s="136"/>
      <c r="G642" s="136"/>
      <c r="H642" s="136"/>
      <c r="I642" s="136"/>
      <c r="J642" s="136"/>
    </row>
    <row r="643" spans="2:10" ht="15.75" customHeight="1" x14ac:dyDescent="0.2">
      <c r="B643" s="136"/>
      <c r="C643" s="136"/>
      <c r="D643" s="136"/>
      <c r="E643" s="136"/>
      <c r="F643" s="136"/>
      <c r="G643" s="136"/>
      <c r="H643" s="136"/>
      <c r="I643" s="136"/>
      <c r="J643" s="136"/>
    </row>
    <row r="644" spans="2:10" ht="15.75" customHeight="1" x14ac:dyDescent="0.2">
      <c r="B644" s="136"/>
      <c r="C644" s="136"/>
      <c r="D644" s="136"/>
      <c r="E644" s="136"/>
      <c r="F644" s="136"/>
      <c r="G644" s="136"/>
      <c r="H644" s="136"/>
      <c r="I644" s="136"/>
      <c r="J644" s="136"/>
    </row>
    <row r="645" spans="2:10" ht="15.75" customHeight="1" x14ac:dyDescent="0.2">
      <c r="B645" s="136"/>
      <c r="C645" s="136"/>
      <c r="D645" s="136"/>
      <c r="E645" s="136"/>
      <c r="F645" s="136"/>
      <c r="G645" s="136"/>
      <c r="H645" s="136"/>
      <c r="I645" s="136"/>
      <c r="J645" s="136"/>
    </row>
    <row r="646" spans="2:10" ht="15.75" customHeight="1" x14ac:dyDescent="0.2">
      <c r="B646" s="136"/>
      <c r="C646" s="136"/>
      <c r="D646" s="136"/>
      <c r="E646" s="136"/>
      <c r="F646" s="136"/>
      <c r="G646" s="136"/>
      <c r="H646" s="136"/>
      <c r="I646" s="136"/>
      <c r="J646" s="136"/>
    </row>
    <row r="647" spans="2:10" ht="15.75" customHeight="1" x14ac:dyDescent="0.2">
      <c r="B647" s="136"/>
      <c r="C647" s="136"/>
      <c r="D647" s="136"/>
      <c r="E647" s="136"/>
      <c r="F647" s="136"/>
      <c r="G647" s="136"/>
      <c r="H647" s="136"/>
      <c r="I647" s="136"/>
      <c r="J647" s="136"/>
    </row>
    <row r="648" spans="2:10" ht="15.75" customHeight="1" x14ac:dyDescent="0.2">
      <c r="B648" s="136"/>
      <c r="C648" s="136"/>
      <c r="D648" s="136"/>
      <c r="E648" s="136"/>
      <c r="F648" s="136"/>
      <c r="G648" s="136"/>
      <c r="H648" s="136"/>
      <c r="I648" s="136"/>
      <c r="J648" s="136"/>
    </row>
    <row r="649" spans="2:10" ht="15.75" customHeight="1" x14ac:dyDescent="0.2">
      <c r="B649" s="136"/>
      <c r="C649" s="136"/>
      <c r="D649" s="136"/>
      <c r="E649" s="136"/>
      <c r="F649" s="136"/>
      <c r="G649" s="136"/>
      <c r="H649" s="136"/>
      <c r="I649" s="136"/>
      <c r="J649" s="136"/>
    </row>
    <row r="650" spans="2:10" ht="15.75" customHeight="1" x14ac:dyDescent="0.2">
      <c r="B650" s="136"/>
      <c r="C650" s="136"/>
      <c r="D650" s="136"/>
      <c r="E650" s="136"/>
      <c r="F650" s="136"/>
      <c r="G650" s="136"/>
      <c r="H650" s="136"/>
      <c r="I650" s="136"/>
      <c r="J650" s="136"/>
    </row>
    <row r="651" spans="2:10" ht="15.75" customHeight="1" x14ac:dyDescent="0.2">
      <c r="B651" s="136"/>
      <c r="C651" s="136"/>
      <c r="D651" s="136"/>
      <c r="E651" s="136"/>
      <c r="F651" s="136"/>
      <c r="G651" s="136"/>
      <c r="H651" s="136"/>
      <c r="I651" s="136"/>
      <c r="J651" s="136"/>
    </row>
    <row r="652" spans="2:10" ht="15.75" customHeight="1" x14ac:dyDescent="0.2">
      <c r="B652" s="136"/>
      <c r="C652" s="136"/>
      <c r="D652" s="136"/>
      <c r="E652" s="136"/>
      <c r="F652" s="136"/>
      <c r="G652" s="136"/>
      <c r="H652" s="136"/>
      <c r="I652" s="136"/>
      <c r="J652" s="136"/>
    </row>
    <row r="653" spans="2:10" ht="15.75" customHeight="1" x14ac:dyDescent="0.2">
      <c r="B653" s="136"/>
      <c r="C653" s="136"/>
      <c r="D653" s="136"/>
      <c r="E653" s="136"/>
      <c r="F653" s="136"/>
      <c r="G653" s="136"/>
      <c r="H653" s="136"/>
      <c r="I653" s="136"/>
      <c r="J653" s="136"/>
    </row>
    <row r="654" spans="2:10" ht="15.75" customHeight="1" x14ac:dyDescent="0.2">
      <c r="B654" s="136"/>
      <c r="C654" s="136"/>
      <c r="D654" s="136"/>
      <c r="E654" s="136"/>
      <c r="F654" s="136"/>
      <c r="G654" s="136"/>
      <c r="H654" s="136"/>
      <c r="I654" s="136"/>
      <c r="J654" s="136"/>
    </row>
    <row r="655" spans="2:10" ht="15.75" customHeight="1" x14ac:dyDescent="0.2">
      <c r="B655" s="136"/>
      <c r="C655" s="136"/>
      <c r="D655" s="136"/>
      <c r="E655" s="136"/>
      <c r="F655" s="136"/>
      <c r="G655" s="136"/>
      <c r="H655" s="136"/>
      <c r="I655" s="136"/>
      <c r="J655" s="136"/>
    </row>
    <row r="656" spans="2:10" ht="15.75" customHeight="1" x14ac:dyDescent="0.2">
      <c r="B656" s="136"/>
      <c r="C656" s="136"/>
      <c r="D656" s="136"/>
      <c r="E656" s="136"/>
      <c r="F656" s="136"/>
      <c r="G656" s="136"/>
      <c r="H656" s="136"/>
      <c r="I656" s="136"/>
      <c r="J656" s="136"/>
    </row>
    <row r="657" spans="2:10" ht="15.75" customHeight="1" x14ac:dyDescent="0.2">
      <c r="B657" s="136"/>
      <c r="C657" s="136"/>
      <c r="D657" s="136"/>
      <c r="E657" s="136"/>
      <c r="F657" s="136"/>
      <c r="G657" s="136"/>
      <c r="H657" s="136"/>
      <c r="I657" s="136"/>
      <c r="J657" s="136"/>
    </row>
    <row r="658" spans="2:10" ht="15.75" customHeight="1" x14ac:dyDescent="0.2">
      <c r="B658" s="136"/>
      <c r="C658" s="136"/>
      <c r="D658" s="136"/>
      <c r="E658" s="136"/>
      <c r="F658" s="136"/>
      <c r="G658" s="136"/>
      <c r="H658" s="136"/>
      <c r="I658" s="136"/>
      <c r="J658" s="136"/>
    </row>
    <row r="659" spans="2:10" ht="15.75" customHeight="1" x14ac:dyDescent="0.2">
      <c r="B659" s="136"/>
      <c r="C659" s="136"/>
      <c r="D659" s="136"/>
      <c r="E659" s="136"/>
      <c r="F659" s="136"/>
      <c r="G659" s="136"/>
      <c r="H659" s="136"/>
      <c r="I659" s="136"/>
      <c r="J659" s="136"/>
    </row>
    <row r="660" spans="2:10" ht="15.75" customHeight="1" x14ac:dyDescent="0.2">
      <c r="B660" s="136"/>
      <c r="C660" s="136"/>
      <c r="D660" s="136"/>
      <c r="E660" s="136"/>
      <c r="F660" s="136"/>
      <c r="G660" s="136"/>
      <c r="H660" s="136"/>
      <c r="I660" s="136"/>
      <c r="J660" s="136"/>
    </row>
    <row r="661" spans="2:10" ht="15.75" customHeight="1" x14ac:dyDescent="0.2">
      <c r="B661" s="136"/>
      <c r="C661" s="136"/>
      <c r="D661" s="136"/>
      <c r="E661" s="136"/>
      <c r="F661" s="136"/>
      <c r="G661" s="136"/>
      <c r="H661" s="136"/>
      <c r="I661" s="136"/>
      <c r="J661" s="136"/>
    </row>
    <row r="662" spans="2:10" ht="15.75" customHeight="1" x14ac:dyDescent="0.2">
      <c r="B662" s="136"/>
      <c r="C662" s="136"/>
      <c r="D662" s="136"/>
      <c r="E662" s="136"/>
      <c r="F662" s="136"/>
      <c r="G662" s="136"/>
      <c r="H662" s="136"/>
      <c r="I662" s="136"/>
      <c r="J662" s="136"/>
    </row>
    <row r="663" spans="2:10" ht="15.75" customHeight="1" x14ac:dyDescent="0.2">
      <c r="B663" s="136"/>
      <c r="C663" s="136"/>
      <c r="D663" s="136"/>
      <c r="E663" s="136"/>
      <c r="F663" s="136"/>
      <c r="G663" s="136"/>
      <c r="H663" s="136"/>
      <c r="I663" s="136"/>
      <c r="J663" s="136"/>
    </row>
    <row r="664" spans="2:10" ht="15.75" customHeight="1" x14ac:dyDescent="0.2">
      <c r="B664" s="136"/>
      <c r="C664" s="136"/>
      <c r="D664" s="136"/>
      <c r="E664" s="136"/>
      <c r="F664" s="136"/>
      <c r="G664" s="136"/>
      <c r="H664" s="136"/>
      <c r="I664" s="136"/>
      <c r="J664" s="136"/>
    </row>
    <row r="665" spans="2:10" ht="15.75" customHeight="1" x14ac:dyDescent="0.2">
      <c r="B665" s="136"/>
      <c r="C665" s="136"/>
      <c r="D665" s="136"/>
      <c r="E665" s="136"/>
      <c r="F665" s="136"/>
      <c r="G665" s="136"/>
      <c r="H665" s="136"/>
      <c r="I665" s="136"/>
      <c r="J665" s="136"/>
    </row>
    <row r="666" spans="2:10" ht="15.75" customHeight="1" x14ac:dyDescent="0.2">
      <c r="B666" s="136"/>
      <c r="C666" s="136"/>
      <c r="D666" s="136"/>
      <c r="E666" s="136"/>
      <c r="F666" s="136"/>
      <c r="G666" s="136"/>
      <c r="H666" s="136"/>
      <c r="I666" s="136"/>
      <c r="J666" s="136"/>
    </row>
    <row r="667" spans="2:10" ht="15.75" customHeight="1" x14ac:dyDescent="0.2">
      <c r="B667" s="136"/>
      <c r="C667" s="136"/>
      <c r="D667" s="136"/>
      <c r="E667" s="136"/>
      <c r="F667" s="136"/>
      <c r="G667" s="136"/>
      <c r="H667" s="136"/>
      <c r="I667" s="136"/>
      <c r="J667" s="136"/>
    </row>
    <row r="668" spans="2:10" ht="15.75" customHeight="1" x14ac:dyDescent="0.2">
      <c r="B668" s="136"/>
      <c r="C668" s="136"/>
      <c r="D668" s="136"/>
      <c r="E668" s="136"/>
      <c r="F668" s="136"/>
      <c r="G668" s="136"/>
      <c r="H668" s="136"/>
      <c r="I668" s="136"/>
      <c r="J668" s="136"/>
    </row>
    <row r="669" spans="2:10" ht="15.75" customHeight="1" x14ac:dyDescent="0.2">
      <c r="B669" s="136"/>
      <c r="C669" s="136"/>
      <c r="D669" s="136"/>
      <c r="E669" s="136"/>
      <c r="F669" s="136"/>
      <c r="G669" s="136"/>
      <c r="H669" s="136"/>
      <c r="I669" s="136"/>
      <c r="J669" s="136"/>
    </row>
    <row r="670" spans="2:10" ht="15.75" customHeight="1" x14ac:dyDescent="0.2">
      <c r="B670" s="136"/>
      <c r="C670" s="136"/>
      <c r="D670" s="136"/>
      <c r="E670" s="136"/>
      <c r="F670" s="136"/>
      <c r="G670" s="136"/>
      <c r="H670" s="136"/>
      <c r="I670" s="136"/>
      <c r="J670" s="136"/>
    </row>
    <row r="671" spans="2:10" ht="15.75" customHeight="1" x14ac:dyDescent="0.2">
      <c r="B671" s="136"/>
      <c r="C671" s="136"/>
      <c r="D671" s="136"/>
      <c r="E671" s="136"/>
      <c r="F671" s="136"/>
      <c r="G671" s="136"/>
      <c r="H671" s="136"/>
      <c r="I671" s="136"/>
      <c r="J671" s="136"/>
    </row>
    <row r="672" spans="2:10" ht="15.75" customHeight="1" x14ac:dyDescent="0.2">
      <c r="B672" s="136"/>
      <c r="C672" s="136"/>
      <c r="D672" s="136"/>
      <c r="E672" s="136"/>
      <c r="F672" s="136"/>
      <c r="G672" s="136"/>
      <c r="H672" s="136"/>
      <c r="I672" s="136"/>
      <c r="J672" s="136"/>
    </row>
    <row r="673" spans="2:10" ht="15.75" customHeight="1" x14ac:dyDescent="0.2">
      <c r="B673" s="136"/>
      <c r="C673" s="136"/>
      <c r="D673" s="136"/>
      <c r="E673" s="136"/>
      <c r="F673" s="136"/>
      <c r="G673" s="136"/>
      <c r="H673" s="136"/>
      <c r="I673" s="136"/>
      <c r="J673" s="136"/>
    </row>
    <row r="674" spans="2:10" ht="15.75" customHeight="1" x14ac:dyDescent="0.2">
      <c r="B674" s="136"/>
      <c r="C674" s="136"/>
      <c r="D674" s="136"/>
      <c r="E674" s="136"/>
      <c r="F674" s="136"/>
      <c r="G674" s="136"/>
      <c r="H674" s="136"/>
      <c r="I674" s="136"/>
      <c r="J674" s="136"/>
    </row>
    <row r="675" spans="2:10" ht="15.75" customHeight="1" x14ac:dyDescent="0.2">
      <c r="B675" s="136"/>
      <c r="C675" s="136"/>
      <c r="D675" s="136"/>
      <c r="E675" s="136"/>
      <c r="F675" s="136"/>
      <c r="G675" s="136"/>
      <c r="H675" s="136"/>
      <c r="I675" s="136"/>
      <c r="J675" s="136"/>
    </row>
    <row r="676" spans="2:10" ht="15.75" customHeight="1" x14ac:dyDescent="0.2">
      <c r="B676" s="136"/>
      <c r="C676" s="136"/>
      <c r="D676" s="136"/>
      <c r="E676" s="136"/>
      <c r="F676" s="136"/>
      <c r="G676" s="136"/>
      <c r="H676" s="136"/>
      <c r="I676" s="136"/>
      <c r="J676" s="136"/>
    </row>
    <row r="677" spans="2:10" ht="15.75" customHeight="1" x14ac:dyDescent="0.2">
      <c r="B677" s="136"/>
      <c r="C677" s="136"/>
      <c r="D677" s="136"/>
      <c r="E677" s="136"/>
      <c r="F677" s="136"/>
      <c r="G677" s="136"/>
      <c r="H677" s="136"/>
      <c r="I677" s="136"/>
      <c r="J677" s="136"/>
    </row>
    <row r="678" spans="2:10" ht="15.75" customHeight="1" x14ac:dyDescent="0.2">
      <c r="B678" s="136"/>
      <c r="C678" s="136"/>
      <c r="D678" s="136"/>
      <c r="E678" s="136"/>
      <c r="F678" s="136"/>
      <c r="G678" s="136"/>
      <c r="H678" s="136"/>
      <c r="I678" s="136"/>
      <c r="J678" s="136"/>
    </row>
    <row r="679" spans="2:10" ht="15.75" customHeight="1" x14ac:dyDescent="0.2">
      <c r="B679" s="136"/>
      <c r="C679" s="136"/>
      <c r="D679" s="136"/>
      <c r="E679" s="136"/>
      <c r="F679" s="136"/>
      <c r="G679" s="136"/>
      <c r="H679" s="136"/>
      <c r="I679" s="136"/>
      <c r="J679" s="136"/>
    </row>
    <row r="680" spans="2:10" ht="15.75" customHeight="1" x14ac:dyDescent="0.2">
      <c r="B680" s="136"/>
      <c r="C680" s="136"/>
      <c r="D680" s="136"/>
      <c r="E680" s="136"/>
      <c r="F680" s="136"/>
      <c r="G680" s="136"/>
      <c r="H680" s="136"/>
      <c r="I680" s="136"/>
      <c r="J680" s="136"/>
    </row>
    <row r="681" spans="2:10" ht="15.75" customHeight="1" x14ac:dyDescent="0.2">
      <c r="B681" s="136"/>
      <c r="C681" s="136"/>
      <c r="D681" s="136"/>
      <c r="E681" s="136"/>
      <c r="F681" s="136"/>
      <c r="G681" s="136"/>
      <c r="H681" s="136"/>
      <c r="I681" s="136"/>
      <c r="J681" s="136"/>
    </row>
    <row r="682" spans="2:10" ht="15.75" customHeight="1" x14ac:dyDescent="0.2">
      <c r="B682" s="136"/>
      <c r="C682" s="136"/>
      <c r="D682" s="136"/>
      <c r="E682" s="136"/>
      <c r="F682" s="136"/>
      <c r="G682" s="136"/>
      <c r="H682" s="136"/>
      <c r="I682" s="136"/>
      <c r="J682" s="136"/>
    </row>
    <row r="683" spans="2:10" ht="15.75" customHeight="1" x14ac:dyDescent="0.2">
      <c r="B683" s="136"/>
      <c r="C683" s="136"/>
      <c r="D683" s="136"/>
      <c r="E683" s="136"/>
      <c r="F683" s="136"/>
      <c r="G683" s="136"/>
      <c r="H683" s="136"/>
      <c r="I683" s="136"/>
      <c r="J683" s="136"/>
    </row>
    <row r="684" spans="2:10" ht="15.75" customHeight="1" x14ac:dyDescent="0.2">
      <c r="B684" s="136"/>
      <c r="C684" s="136"/>
      <c r="D684" s="136"/>
      <c r="E684" s="136"/>
      <c r="F684" s="136"/>
      <c r="G684" s="136"/>
      <c r="H684" s="136"/>
      <c r="I684" s="136"/>
      <c r="J684" s="136"/>
    </row>
    <row r="685" spans="2:10" ht="15.75" customHeight="1" x14ac:dyDescent="0.2">
      <c r="B685" s="136"/>
      <c r="C685" s="136"/>
      <c r="D685" s="136"/>
      <c r="E685" s="136"/>
      <c r="F685" s="136"/>
      <c r="G685" s="136"/>
      <c r="H685" s="136"/>
      <c r="I685" s="136"/>
      <c r="J685" s="136"/>
    </row>
    <row r="686" spans="2:10" ht="15.75" customHeight="1" x14ac:dyDescent="0.2">
      <c r="B686" s="136"/>
      <c r="C686" s="136"/>
      <c r="D686" s="136"/>
      <c r="E686" s="136"/>
      <c r="F686" s="136"/>
      <c r="G686" s="136"/>
      <c r="H686" s="136"/>
      <c r="I686" s="136"/>
      <c r="J686" s="136"/>
    </row>
    <row r="687" spans="2:10" ht="15.75" customHeight="1" x14ac:dyDescent="0.2">
      <c r="B687" s="136"/>
      <c r="C687" s="136"/>
      <c r="D687" s="136"/>
      <c r="E687" s="136"/>
      <c r="F687" s="136"/>
      <c r="G687" s="136"/>
      <c r="H687" s="136"/>
      <c r="I687" s="136"/>
      <c r="J687" s="136"/>
    </row>
    <row r="688" spans="2:10" ht="15.75" customHeight="1" x14ac:dyDescent="0.2">
      <c r="B688" s="136"/>
      <c r="C688" s="136"/>
      <c r="D688" s="136"/>
      <c r="E688" s="136"/>
      <c r="F688" s="136"/>
      <c r="G688" s="136"/>
      <c r="H688" s="136"/>
      <c r="I688" s="136"/>
      <c r="J688" s="136"/>
    </row>
    <row r="689" spans="2:10" ht="15.75" customHeight="1" x14ac:dyDescent="0.2">
      <c r="B689" s="136"/>
      <c r="C689" s="136"/>
      <c r="D689" s="136"/>
      <c r="E689" s="136"/>
      <c r="F689" s="136"/>
      <c r="G689" s="136"/>
      <c r="H689" s="136"/>
      <c r="I689" s="136"/>
      <c r="J689" s="136"/>
    </row>
    <row r="690" spans="2:10" ht="15.75" customHeight="1" x14ac:dyDescent="0.2">
      <c r="B690" s="136"/>
      <c r="C690" s="136"/>
      <c r="D690" s="136"/>
      <c r="E690" s="136"/>
      <c r="F690" s="136"/>
      <c r="G690" s="136"/>
      <c r="H690" s="136"/>
      <c r="I690" s="136"/>
      <c r="J690" s="136"/>
    </row>
    <row r="691" spans="2:10" ht="15.75" customHeight="1" x14ac:dyDescent="0.2">
      <c r="B691" s="136"/>
      <c r="C691" s="136"/>
      <c r="D691" s="136"/>
      <c r="E691" s="136"/>
      <c r="F691" s="136"/>
      <c r="G691" s="136"/>
      <c r="H691" s="136"/>
      <c r="I691" s="136"/>
      <c r="J691" s="136"/>
    </row>
    <row r="692" spans="2:10" ht="15.75" customHeight="1" x14ac:dyDescent="0.2">
      <c r="B692" s="136"/>
      <c r="C692" s="136"/>
      <c r="D692" s="136"/>
      <c r="E692" s="136"/>
      <c r="F692" s="136"/>
      <c r="G692" s="136"/>
      <c r="H692" s="136"/>
      <c r="I692" s="136"/>
      <c r="J692" s="136"/>
    </row>
    <row r="693" spans="2:10" ht="15.75" customHeight="1" x14ac:dyDescent="0.2">
      <c r="B693" s="136"/>
      <c r="C693" s="136"/>
      <c r="D693" s="136"/>
      <c r="E693" s="136"/>
      <c r="F693" s="136"/>
      <c r="G693" s="136"/>
      <c r="H693" s="136"/>
      <c r="I693" s="136"/>
      <c r="J693" s="136"/>
    </row>
    <row r="694" spans="2:10" ht="15.75" customHeight="1" x14ac:dyDescent="0.2">
      <c r="B694" s="136"/>
      <c r="C694" s="136"/>
      <c r="D694" s="136"/>
      <c r="E694" s="136"/>
      <c r="F694" s="136"/>
      <c r="G694" s="136"/>
      <c r="H694" s="136"/>
      <c r="I694" s="136"/>
      <c r="J694" s="136"/>
    </row>
    <row r="695" spans="2:10" ht="15.75" customHeight="1" x14ac:dyDescent="0.2">
      <c r="B695" s="136"/>
      <c r="C695" s="136"/>
      <c r="D695" s="136"/>
      <c r="E695" s="136"/>
      <c r="F695" s="136"/>
      <c r="G695" s="136"/>
      <c r="H695" s="136"/>
      <c r="I695" s="136"/>
      <c r="J695" s="136"/>
    </row>
    <row r="696" spans="2:10" ht="15.75" customHeight="1" x14ac:dyDescent="0.2">
      <c r="B696" s="136"/>
      <c r="C696" s="136"/>
      <c r="D696" s="136"/>
      <c r="E696" s="136"/>
      <c r="F696" s="136"/>
      <c r="G696" s="136"/>
      <c r="H696" s="136"/>
      <c r="I696" s="136"/>
      <c r="J696" s="136"/>
    </row>
    <row r="697" spans="2:10" ht="15.75" customHeight="1" x14ac:dyDescent="0.2">
      <c r="B697" s="136"/>
      <c r="C697" s="136"/>
      <c r="D697" s="136"/>
      <c r="E697" s="136"/>
      <c r="F697" s="136"/>
      <c r="G697" s="136"/>
      <c r="H697" s="136"/>
      <c r="I697" s="136"/>
      <c r="J697" s="136"/>
    </row>
    <row r="698" spans="2:10" ht="15.75" customHeight="1" x14ac:dyDescent="0.2">
      <c r="B698" s="136"/>
      <c r="C698" s="136"/>
      <c r="D698" s="136"/>
      <c r="E698" s="136"/>
      <c r="F698" s="136"/>
      <c r="G698" s="136"/>
      <c r="H698" s="136"/>
      <c r="I698" s="136"/>
      <c r="J698" s="136"/>
    </row>
    <row r="699" spans="2:10" ht="15.75" customHeight="1" x14ac:dyDescent="0.2">
      <c r="B699" s="136"/>
      <c r="C699" s="136"/>
      <c r="D699" s="136"/>
      <c r="E699" s="136"/>
      <c r="F699" s="136"/>
      <c r="G699" s="136"/>
      <c r="H699" s="136"/>
      <c r="I699" s="136"/>
      <c r="J699" s="136"/>
    </row>
    <row r="700" spans="2:10" ht="15.75" customHeight="1" x14ac:dyDescent="0.2">
      <c r="B700" s="136"/>
      <c r="C700" s="136"/>
      <c r="D700" s="136"/>
      <c r="E700" s="136"/>
      <c r="F700" s="136"/>
      <c r="G700" s="136"/>
      <c r="H700" s="136"/>
      <c r="I700" s="136"/>
      <c r="J700" s="136"/>
    </row>
    <row r="701" spans="2:10" ht="15.75" customHeight="1" x14ac:dyDescent="0.2">
      <c r="B701" s="136"/>
      <c r="C701" s="136"/>
      <c r="D701" s="136"/>
      <c r="E701" s="136"/>
      <c r="F701" s="136"/>
      <c r="G701" s="136"/>
      <c r="H701" s="136"/>
      <c r="I701" s="136"/>
      <c r="J701" s="136"/>
    </row>
    <row r="702" spans="2:10" ht="15.75" customHeight="1" x14ac:dyDescent="0.2">
      <c r="B702" s="136"/>
      <c r="C702" s="136"/>
      <c r="D702" s="136"/>
      <c r="E702" s="136"/>
      <c r="F702" s="136"/>
      <c r="G702" s="136"/>
      <c r="H702" s="136"/>
      <c r="I702" s="136"/>
      <c r="J702" s="136"/>
    </row>
    <row r="703" spans="2:10" ht="15.75" customHeight="1" x14ac:dyDescent="0.2">
      <c r="B703" s="136"/>
      <c r="C703" s="136"/>
      <c r="D703" s="136"/>
      <c r="E703" s="136"/>
      <c r="F703" s="136"/>
      <c r="G703" s="136"/>
      <c r="H703" s="136"/>
      <c r="I703" s="136"/>
      <c r="J703" s="136"/>
    </row>
    <row r="704" spans="2:10" ht="15.75" customHeight="1" x14ac:dyDescent="0.2">
      <c r="B704" s="136"/>
      <c r="C704" s="136"/>
      <c r="D704" s="136"/>
      <c r="E704" s="136"/>
      <c r="F704" s="136"/>
      <c r="G704" s="136"/>
      <c r="H704" s="136"/>
      <c r="I704" s="136"/>
      <c r="J704" s="136"/>
    </row>
    <row r="705" spans="2:10" ht="15.75" customHeight="1" x14ac:dyDescent="0.2">
      <c r="B705" s="136"/>
      <c r="C705" s="136"/>
      <c r="D705" s="136"/>
      <c r="E705" s="136"/>
      <c r="F705" s="136"/>
      <c r="G705" s="136"/>
      <c r="H705" s="136"/>
      <c r="I705" s="136"/>
      <c r="J705" s="136"/>
    </row>
    <row r="706" spans="2:10" ht="15.75" customHeight="1" x14ac:dyDescent="0.2">
      <c r="B706" s="136"/>
      <c r="C706" s="136"/>
      <c r="D706" s="136"/>
      <c r="E706" s="136"/>
      <c r="F706" s="136"/>
      <c r="G706" s="136"/>
      <c r="H706" s="136"/>
      <c r="I706" s="136"/>
      <c r="J706" s="136"/>
    </row>
    <row r="707" spans="2:10" ht="15.75" customHeight="1" x14ac:dyDescent="0.2">
      <c r="B707" s="136"/>
      <c r="C707" s="136"/>
      <c r="D707" s="136"/>
      <c r="E707" s="136"/>
      <c r="F707" s="136"/>
      <c r="G707" s="136"/>
      <c r="H707" s="136"/>
      <c r="I707" s="136"/>
      <c r="J707" s="136"/>
    </row>
    <row r="708" spans="2:10" ht="15.75" customHeight="1" x14ac:dyDescent="0.2">
      <c r="B708" s="136"/>
      <c r="C708" s="136"/>
      <c r="D708" s="136"/>
      <c r="E708" s="136"/>
      <c r="F708" s="136"/>
      <c r="G708" s="136"/>
      <c r="H708" s="136"/>
      <c r="I708" s="136"/>
      <c r="J708" s="136"/>
    </row>
    <row r="709" spans="2:10" ht="15.75" customHeight="1" x14ac:dyDescent="0.2">
      <c r="B709" s="136"/>
      <c r="C709" s="136"/>
      <c r="D709" s="136"/>
      <c r="E709" s="136"/>
      <c r="F709" s="136"/>
      <c r="G709" s="136"/>
      <c r="H709" s="136"/>
      <c r="I709" s="136"/>
      <c r="J709" s="136"/>
    </row>
    <row r="710" spans="2:10" ht="15.75" customHeight="1" x14ac:dyDescent="0.2">
      <c r="B710" s="136"/>
      <c r="C710" s="136"/>
      <c r="D710" s="136"/>
      <c r="E710" s="136"/>
      <c r="F710" s="136"/>
      <c r="G710" s="136"/>
      <c r="H710" s="136"/>
      <c r="I710" s="136"/>
      <c r="J710" s="136"/>
    </row>
    <row r="711" spans="2:10" ht="15.75" customHeight="1" x14ac:dyDescent="0.2">
      <c r="B711" s="136"/>
      <c r="C711" s="136"/>
      <c r="D711" s="136"/>
      <c r="E711" s="136"/>
      <c r="F711" s="136"/>
      <c r="G711" s="136"/>
      <c r="H711" s="136"/>
      <c r="I711" s="136"/>
      <c r="J711" s="136"/>
    </row>
    <row r="712" spans="2:10" ht="15.75" customHeight="1" x14ac:dyDescent="0.2">
      <c r="B712" s="136"/>
      <c r="C712" s="136"/>
      <c r="D712" s="136"/>
      <c r="E712" s="136"/>
      <c r="F712" s="136"/>
      <c r="G712" s="136"/>
      <c r="H712" s="136"/>
      <c r="I712" s="136"/>
      <c r="J712" s="136"/>
    </row>
    <row r="713" spans="2:10" ht="15.75" customHeight="1" x14ac:dyDescent="0.2">
      <c r="B713" s="136"/>
      <c r="C713" s="136"/>
      <c r="D713" s="136"/>
      <c r="E713" s="136"/>
      <c r="F713" s="136"/>
      <c r="G713" s="136"/>
      <c r="H713" s="136"/>
      <c r="I713" s="136"/>
      <c r="J713" s="136"/>
    </row>
    <row r="714" spans="2:10" ht="15.75" customHeight="1" x14ac:dyDescent="0.2">
      <c r="B714" s="136"/>
      <c r="C714" s="136"/>
      <c r="D714" s="136"/>
      <c r="E714" s="136"/>
      <c r="F714" s="136"/>
      <c r="G714" s="136"/>
      <c r="H714" s="136"/>
      <c r="I714" s="136"/>
      <c r="J714" s="136"/>
    </row>
    <row r="715" spans="2:10" ht="15.75" customHeight="1" x14ac:dyDescent="0.2">
      <c r="B715" s="136"/>
      <c r="C715" s="136"/>
      <c r="D715" s="136"/>
      <c r="E715" s="136"/>
      <c r="F715" s="136"/>
      <c r="G715" s="136"/>
      <c r="H715" s="136"/>
      <c r="I715" s="136"/>
      <c r="J715" s="136"/>
    </row>
    <row r="716" spans="2:10" ht="15.75" customHeight="1" x14ac:dyDescent="0.2">
      <c r="B716" s="136"/>
      <c r="C716" s="136"/>
      <c r="D716" s="136"/>
      <c r="E716" s="136"/>
      <c r="F716" s="136"/>
      <c r="G716" s="136"/>
      <c r="H716" s="136"/>
      <c r="I716" s="136"/>
      <c r="J716" s="136"/>
    </row>
    <row r="717" spans="2:10" ht="15.75" customHeight="1" x14ac:dyDescent="0.2">
      <c r="B717" s="136"/>
      <c r="C717" s="136"/>
      <c r="D717" s="136"/>
      <c r="E717" s="136"/>
      <c r="F717" s="136"/>
      <c r="G717" s="136"/>
      <c r="H717" s="136"/>
      <c r="I717" s="136"/>
      <c r="J717" s="136"/>
    </row>
    <row r="718" spans="2:10" ht="15.75" customHeight="1" x14ac:dyDescent="0.2">
      <c r="B718" s="136"/>
      <c r="C718" s="136"/>
      <c r="D718" s="136"/>
      <c r="E718" s="136"/>
      <c r="F718" s="136"/>
      <c r="G718" s="136"/>
      <c r="H718" s="136"/>
      <c r="I718" s="136"/>
      <c r="J718" s="136"/>
    </row>
    <row r="719" spans="2:10" ht="15.75" customHeight="1" x14ac:dyDescent="0.2">
      <c r="B719" s="136"/>
      <c r="C719" s="136"/>
      <c r="D719" s="136"/>
      <c r="E719" s="136"/>
      <c r="F719" s="136"/>
      <c r="G719" s="136"/>
      <c r="H719" s="136"/>
      <c r="I719" s="136"/>
      <c r="J719" s="136"/>
    </row>
    <row r="720" spans="2:10" ht="15.75" customHeight="1" x14ac:dyDescent="0.2">
      <c r="B720" s="136"/>
      <c r="C720" s="136"/>
      <c r="D720" s="136"/>
      <c r="E720" s="136"/>
      <c r="F720" s="136"/>
      <c r="G720" s="136"/>
      <c r="H720" s="136"/>
      <c r="I720" s="136"/>
      <c r="J720" s="136"/>
    </row>
    <row r="721" spans="2:10" ht="15.75" customHeight="1" x14ac:dyDescent="0.2">
      <c r="B721" s="136"/>
      <c r="C721" s="136"/>
      <c r="D721" s="136"/>
      <c r="E721" s="136"/>
      <c r="F721" s="136"/>
      <c r="G721" s="136"/>
      <c r="H721" s="136"/>
      <c r="I721" s="136"/>
      <c r="J721" s="136"/>
    </row>
    <row r="722" spans="2:10" ht="15.75" customHeight="1" x14ac:dyDescent="0.2">
      <c r="B722" s="136"/>
      <c r="C722" s="136"/>
      <c r="D722" s="136"/>
      <c r="E722" s="136"/>
      <c r="F722" s="136"/>
      <c r="G722" s="136"/>
      <c r="H722" s="136"/>
      <c r="I722" s="136"/>
      <c r="J722" s="136"/>
    </row>
    <row r="723" spans="2:10" ht="15.75" customHeight="1" x14ac:dyDescent="0.2">
      <c r="B723" s="136"/>
      <c r="C723" s="136"/>
      <c r="D723" s="136"/>
      <c r="E723" s="136"/>
      <c r="F723" s="136"/>
      <c r="G723" s="136"/>
      <c r="H723" s="136"/>
      <c r="I723" s="136"/>
      <c r="J723" s="136"/>
    </row>
    <row r="724" spans="2:10" ht="15.75" customHeight="1" x14ac:dyDescent="0.2">
      <c r="B724" s="136"/>
      <c r="C724" s="136"/>
      <c r="D724" s="136"/>
      <c r="E724" s="136"/>
      <c r="F724" s="136"/>
      <c r="G724" s="136"/>
      <c r="H724" s="136"/>
      <c r="I724" s="136"/>
      <c r="J724" s="136"/>
    </row>
    <row r="725" spans="2:10" ht="15.75" customHeight="1" x14ac:dyDescent="0.2">
      <c r="B725" s="136"/>
      <c r="C725" s="136"/>
      <c r="D725" s="136"/>
      <c r="E725" s="136"/>
      <c r="F725" s="136"/>
      <c r="G725" s="136"/>
      <c r="H725" s="136"/>
      <c r="I725" s="136"/>
      <c r="J725" s="136"/>
    </row>
    <row r="726" spans="2:10" ht="15.75" customHeight="1" x14ac:dyDescent="0.2">
      <c r="B726" s="136"/>
      <c r="C726" s="136"/>
      <c r="D726" s="136"/>
      <c r="E726" s="136"/>
      <c r="F726" s="136"/>
      <c r="G726" s="136"/>
      <c r="H726" s="136"/>
      <c r="I726" s="136"/>
      <c r="J726" s="136"/>
    </row>
    <row r="727" spans="2:10" ht="15.75" customHeight="1" x14ac:dyDescent="0.2">
      <c r="B727" s="136"/>
      <c r="C727" s="136"/>
      <c r="D727" s="136"/>
      <c r="E727" s="136"/>
      <c r="F727" s="136"/>
      <c r="G727" s="136"/>
      <c r="H727" s="136"/>
      <c r="I727" s="136"/>
      <c r="J727" s="136"/>
    </row>
    <row r="728" spans="2:10" ht="15.75" customHeight="1" x14ac:dyDescent="0.2">
      <c r="B728" s="136"/>
      <c r="C728" s="136"/>
      <c r="D728" s="136"/>
      <c r="E728" s="136"/>
      <c r="F728" s="136"/>
      <c r="G728" s="136"/>
      <c r="H728" s="136"/>
      <c r="I728" s="136"/>
      <c r="J728" s="136"/>
    </row>
    <row r="729" spans="2:10" ht="15.75" customHeight="1" x14ac:dyDescent="0.2">
      <c r="B729" s="136"/>
      <c r="C729" s="136"/>
      <c r="D729" s="136"/>
      <c r="E729" s="136"/>
      <c r="F729" s="136"/>
      <c r="G729" s="136"/>
      <c r="H729" s="136"/>
      <c r="I729" s="136"/>
      <c r="J729" s="136"/>
    </row>
    <row r="730" spans="2:10" ht="15.75" customHeight="1" x14ac:dyDescent="0.2">
      <c r="B730" s="136"/>
      <c r="C730" s="136"/>
      <c r="D730" s="136"/>
      <c r="E730" s="136"/>
      <c r="F730" s="136"/>
      <c r="G730" s="136"/>
      <c r="H730" s="136"/>
      <c r="I730" s="136"/>
      <c r="J730" s="136"/>
    </row>
    <row r="731" spans="2:10" ht="15.75" customHeight="1" x14ac:dyDescent="0.2">
      <c r="B731" s="136"/>
      <c r="C731" s="136"/>
      <c r="D731" s="136"/>
      <c r="E731" s="136"/>
      <c r="F731" s="136"/>
      <c r="G731" s="136"/>
      <c r="H731" s="136"/>
      <c r="I731" s="136"/>
      <c r="J731" s="136"/>
    </row>
    <row r="732" spans="2:10" ht="15.75" customHeight="1" x14ac:dyDescent="0.2">
      <c r="B732" s="136"/>
      <c r="C732" s="136"/>
      <c r="D732" s="136"/>
      <c r="E732" s="136"/>
      <c r="F732" s="136"/>
      <c r="G732" s="136"/>
      <c r="H732" s="136"/>
      <c r="I732" s="136"/>
      <c r="J732" s="136"/>
    </row>
    <row r="733" spans="2:10" ht="15.75" customHeight="1" x14ac:dyDescent="0.2">
      <c r="B733" s="136"/>
      <c r="C733" s="136"/>
      <c r="D733" s="136"/>
      <c r="E733" s="136"/>
      <c r="F733" s="136"/>
      <c r="G733" s="136"/>
      <c r="H733" s="136"/>
      <c r="I733" s="136"/>
      <c r="J733" s="136"/>
    </row>
    <row r="734" spans="2:10" ht="15.75" customHeight="1" x14ac:dyDescent="0.2">
      <c r="B734" s="136"/>
      <c r="C734" s="136"/>
      <c r="D734" s="136"/>
      <c r="E734" s="136"/>
      <c r="F734" s="136"/>
      <c r="G734" s="136"/>
      <c r="H734" s="136"/>
      <c r="I734" s="136"/>
      <c r="J734" s="136"/>
    </row>
    <row r="735" spans="2:10" ht="15.75" customHeight="1" x14ac:dyDescent="0.2">
      <c r="B735" s="136"/>
      <c r="C735" s="136"/>
      <c r="D735" s="136"/>
      <c r="E735" s="136"/>
      <c r="F735" s="136"/>
      <c r="G735" s="136"/>
      <c r="H735" s="136"/>
      <c r="I735" s="136"/>
      <c r="J735" s="136"/>
    </row>
    <row r="736" spans="2:10" ht="15.75" customHeight="1" x14ac:dyDescent="0.2">
      <c r="B736" s="136"/>
      <c r="C736" s="136"/>
      <c r="D736" s="136"/>
      <c r="E736" s="136"/>
      <c r="F736" s="136"/>
      <c r="G736" s="136"/>
      <c r="H736" s="136"/>
      <c r="I736" s="136"/>
      <c r="J736" s="136"/>
    </row>
    <row r="737" spans="2:10" ht="15.75" customHeight="1" x14ac:dyDescent="0.2">
      <c r="B737" s="136"/>
      <c r="C737" s="136"/>
      <c r="D737" s="136"/>
      <c r="E737" s="136"/>
      <c r="F737" s="136"/>
      <c r="G737" s="136"/>
      <c r="H737" s="136"/>
      <c r="I737" s="136"/>
      <c r="J737" s="136"/>
    </row>
    <row r="738" spans="2:10" ht="15.75" customHeight="1" x14ac:dyDescent="0.2">
      <c r="B738" s="136"/>
      <c r="C738" s="136"/>
      <c r="D738" s="136"/>
      <c r="E738" s="136"/>
      <c r="F738" s="136"/>
      <c r="G738" s="136"/>
      <c r="H738" s="136"/>
      <c r="I738" s="136"/>
      <c r="J738" s="136"/>
    </row>
    <row r="739" spans="2:10" ht="15.75" customHeight="1" x14ac:dyDescent="0.2">
      <c r="B739" s="136"/>
      <c r="C739" s="136"/>
      <c r="D739" s="136"/>
      <c r="E739" s="136"/>
      <c r="F739" s="136"/>
      <c r="G739" s="136"/>
      <c r="H739" s="136"/>
      <c r="I739" s="136"/>
      <c r="J739" s="136"/>
    </row>
    <row r="740" spans="2:10" ht="15.75" customHeight="1" x14ac:dyDescent="0.2">
      <c r="B740" s="136"/>
      <c r="C740" s="136"/>
      <c r="D740" s="136"/>
      <c r="E740" s="136"/>
      <c r="F740" s="136"/>
      <c r="G740" s="136"/>
      <c r="H740" s="136"/>
      <c r="I740" s="136"/>
      <c r="J740" s="136"/>
    </row>
    <row r="741" spans="2:10" ht="15.75" customHeight="1" x14ac:dyDescent="0.2">
      <c r="B741" s="136"/>
      <c r="C741" s="136"/>
      <c r="D741" s="136"/>
      <c r="E741" s="136"/>
      <c r="F741" s="136"/>
      <c r="G741" s="136"/>
      <c r="H741" s="136"/>
      <c r="I741" s="136"/>
      <c r="J741" s="136"/>
    </row>
    <row r="742" spans="2:10" ht="15.75" customHeight="1" x14ac:dyDescent="0.2">
      <c r="B742" s="136"/>
      <c r="C742" s="136"/>
      <c r="D742" s="136"/>
      <c r="E742" s="136"/>
      <c r="F742" s="136"/>
      <c r="G742" s="136"/>
      <c r="H742" s="136"/>
      <c r="I742" s="136"/>
      <c r="J742" s="136"/>
    </row>
    <row r="743" spans="2:10" ht="15.75" customHeight="1" x14ac:dyDescent="0.2">
      <c r="B743" s="136"/>
      <c r="C743" s="136"/>
      <c r="D743" s="136"/>
      <c r="E743" s="136"/>
      <c r="F743" s="136"/>
      <c r="G743" s="136"/>
      <c r="H743" s="136"/>
      <c r="I743" s="136"/>
      <c r="J743" s="136"/>
    </row>
    <row r="744" spans="2:10" ht="15.75" customHeight="1" x14ac:dyDescent="0.2">
      <c r="B744" s="136"/>
      <c r="C744" s="136"/>
      <c r="D744" s="136"/>
      <c r="E744" s="136"/>
      <c r="F744" s="136"/>
      <c r="G744" s="136"/>
      <c r="H744" s="136"/>
      <c r="I744" s="136"/>
      <c r="J744" s="136"/>
    </row>
    <row r="745" spans="2:10" ht="15.75" customHeight="1" x14ac:dyDescent="0.2">
      <c r="B745" s="136"/>
      <c r="C745" s="136"/>
      <c r="D745" s="136"/>
      <c r="E745" s="136"/>
      <c r="F745" s="136"/>
      <c r="G745" s="136"/>
      <c r="H745" s="136"/>
      <c r="I745" s="136"/>
      <c r="J745" s="136"/>
    </row>
    <row r="746" spans="2:10" ht="15.75" customHeight="1" x14ac:dyDescent="0.2">
      <c r="B746" s="136"/>
      <c r="C746" s="136"/>
      <c r="D746" s="136"/>
      <c r="E746" s="136"/>
      <c r="F746" s="136"/>
      <c r="G746" s="136"/>
      <c r="H746" s="136"/>
      <c r="I746" s="136"/>
      <c r="J746" s="136"/>
    </row>
    <row r="747" spans="2:10" ht="15.75" customHeight="1" x14ac:dyDescent="0.2">
      <c r="B747" s="136"/>
      <c r="C747" s="136"/>
      <c r="D747" s="136"/>
      <c r="E747" s="136"/>
      <c r="F747" s="136"/>
      <c r="G747" s="136"/>
      <c r="H747" s="136"/>
      <c r="I747" s="136"/>
      <c r="J747" s="136"/>
    </row>
    <row r="748" spans="2:10" ht="15.75" customHeight="1" x14ac:dyDescent="0.2">
      <c r="B748" s="136"/>
      <c r="C748" s="136"/>
      <c r="D748" s="136"/>
      <c r="E748" s="136"/>
      <c r="F748" s="136"/>
      <c r="G748" s="136"/>
      <c r="H748" s="136"/>
      <c r="I748" s="136"/>
      <c r="J748" s="136"/>
    </row>
    <row r="749" spans="2:10" ht="15.75" customHeight="1" x14ac:dyDescent="0.2">
      <c r="B749" s="136"/>
      <c r="C749" s="136"/>
      <c r="D749" s="136"/>
      <c r="E749" s="136"/>
      <c r="F749" s="136"/>
      <c r="G749" s="136"/>
      <c r="H749" s="136"/>
      <c r="I749" s="136"/>
      <c r="J749" s="136"/>
    </row>
    <row r="750" spans="2:10" ht="15.75" customHeight="1" x14ac:dyDescent="0.2">
      <c r="B750" s="136"/>
      <c r="C750" s="136"/>
      <c r="D750" s="136"/>
      <c r="E750" s="136"/>
      <c r="F750" s="136"/>
      <c r="G750" s="136"/>
      <c r="H750" s="136"/>
      <c r="I750" s="136"/>
      <c r="J750" s="136"/>
    </row>
    <row r="751" spans="2:10" ht="15.75" customHeight="1" x14ac:dyDescent="0.2">
      <c r="B751" s="136"/>
      <c r="C751" s="136"/>
      <c r="D751" s="136"/>
      <c r="E751" s="136"/>
      <c r="F751" s="136"/>
      <c r="G751" s="136"/>
      <c r="H751" s="136"/>
      <c r="I751" s="136"/>
      <c r="J751" s="136"/>
    </row>
    <row r="752" spans="2:10" ht="15.75" customHeight="1" x14ac:dyDescent="0.2">
      <c r="B752" s="136"/>
      <c r="C752" s="136"/>
      <c r="D752" s="136"/>
      <c r="E752" s="136"/>
      <c r="F752" s="136"/>
      <c r="G752" s="136"/>
      <c r="H752" s="136"/>
      <c r="I752" s="136"/>
      <c r="J752" s="136"/>
    </row>
    <row r="753" spans="2:10" ht="15.75" customHeight="1" x14ac:dyDescent="0.2">
      <c r="B753" s="136"/>
      <c r="C753" s="136"/>
      <c r="D753" s="136"/>
      <c r="E753" s="136"/>
      <c r="F753" s="136"/>
      <c r="G753" s="136"/>
      <c r="H753" s="136"/>
      <c r="I753" s="136"/>
      <c r="J753" s="136"/>
    </row>
    <row r="754" spans="2:10" ht="15.75" customHeight="1" x14ac:dyDescent="0.2">
      <c r="B754" s="136"/>
      <c r="C754" s="136"/>
      <c r="D754" s="136"/>
      <c r="E754" s="136"/>
      <c r="F754" s="136"/>
      <c r="G754" s="136"/>
      <c r="H754" s="136"/>
      <c r="I754" s="136"/>
      <c r="J754" s="136"/>
    </row>
    <row r="755" spans="2:10" ht="15.75" customHeight="1" x14ac:dyDescent="0.2">
      <c r="B755" s="136"/>
      <c r="C755" s="136"/>
      <c r="D755" s="136"/>
      <c r="E755" s="136"/>
      <c r="F755" s="136"/>
      <c r="G755" s="136"/>
      <c r="H755" s="136"/>
      <c r="I755" s="136"/>
      <c r="J755" s="136"/>
    </row>
    <row r="756" spans="2:10" ht="15.75" customHeight="1" x14ac:dyDescent="0.2">
      <c r="B756" s="136"/>
      <c r="C756" s="136"/>
      <c r="D756" s="136"/>
      <c r="E756" s="136"/>
      <c r="F756" s="136"/>
      <c r="G756" s="136"/>
      <c r="H756" s="136"/>
      <c r="I756" s="136"/>
      <c r="J756" s="136"/>
    </row>
    <row r="757" spans="2:10" ht="15.75" customHeight="1" x14ac:dyDescent="0.2">
      <c r="B757" s="136"/>
      <c r="C757" s="136"/>
      <c r="D757" s="136"/>
      <c r="E757" s="136"/>
      <c r="F757" s="136"/>
      <c r="G757" s="136"/>
      <c r="H757" s="136"/>
      <c r="I757" s="136"/>
      <c r="J757" s="136"/>
    </row>
    <row r="758" spans="2:10" ht="15.75" customHeight="1" x14ac:dyDescent="0.2">
      <c r="B758" s="136"/>
      <c r="C758" s="136"/>
      <c r="D758" s="136"/>
      <c r="E758" s="136"/>
      <c r="F758" s="136"/>
      <c r="G758" s="136"/>
      <c r="H758" s="136"/>
      <c r="I758" s="136"/>
      <c r="J758" s="136"/>
    </row>
    <row r="759" spans="2:10" ht="15.75" customHeight="1" x14ac:dyDescent="0.2">
      <c r="B759" s="136"/>
      <c r="C759" s="136"/>
      <c r="D759" s="136"/>
      <c r="E759" s="136"/>
      <c r="F759" s="136"/>
      <c r="G759" s="136"/>
      <c r="H759" s="136"/>
      <c r="I759" s="136"/>
      <c r="J759" s="136"/>
    </row>
    <row r="760" spans="2:10" ht="15.75" customHeight="1" x14ac:dyDescent="0.2">
      <c r="B760" s="136"/>
      <c r="C760" s="136"/>
      <c r="D760" s="136"/>
      <c r="E760" s="136"/>
      <c r="F760" s="136"/>
      <c r="G760" s="136"/>
      <c r="H760" s="136"/>
      <c r="I760" s="136"/>
      <c r="J760" s="136"/>
    </row>
    <row r="761" spans="2:10" ht="15.75" customHeight="1" x14ac:dyDescent="0.2">
      <c r="B761" s="136"/>
      <c r="C761" s="136"/>
      <c r="D761" s="136"/>
      <c r="E761" s="136"/>
      <c r="F761" s="136"/>
      <c r="G761" s="136"/>
      <c r="H761" s="136"/>
      <c r="I761" s="136"/>
      <c r="J761" s="136"/>
    </row>
    <row r="762" spans="2:10" ht="15.75" customHeight="1" x14ac:dyDescent="0.2">
      <c r="B762" s="136"/>
      <c r="C762" s="136"/>
      <c r="D762" s="136"/>
      <c r="E762" s="136"/>
      <c r="F762" s="136"/>
      <c r="G762" s="136"/>
      <c r="H762" s="136"/>
      <c r="I762" s="136"/>
      <c r="J762" s="136"/>
    </row>
    <row r="763" spans="2:10" ht="15.75" customHeight="1" x14ac:dyDescent="0.2">
      <c r="B763" s="136"/>
      <c r="C763" s="136"/>
      <c r="D763" s="136"/>
      <c r="E763" s="136"/>
      <c r="F763" s="136"/>
      <c r="G763" s="136"/>
      <c r="H763" s="136"/>
      <c r="I763" s="136"/>
      <c r="J763" s="136"/>
    </row>
    <row r="764" spans="2:10" ht="15.75" customHeight="1" x14ac:dyDescent="0.2">
      <c r="B764" s="136"/>
      <c r="C764" s="136"/>
      <c r="D764" s="136"/>
      <c r="E764" s="136"/>
      <c r="F764" s="136"/>
      <c r="G764" s="136"/>
      <c r="H764" s="136"/>
      <c r="I764" s="136"/>
      <c r="J764" s="136"/>
    </row>
    <row r="765" spans="2:10" ht="15.75" customHeight="1" x14ac:dyDescent="0.2">
      <c r="B765" s="136"/>
      <c r="C765" s="136"/>
      <c r="D765" s="136"/>
      <c r="E765" s="136"/>
      <c r="F765" s="136"/>
      <c r="G765" s="136"/>
      <c r="H765" s="136"/>
      <c r="I765" s="136"/>
      <c r="J765" s="136"/>
    </row>
    <row r="766" spans="2:10" ht="15.75" customHeight="1" x14ac:dyDescent="0.2">
      <c r="B766" s="136"/>
      <c r="C766" s="136"/>
      <c r="D766" s="136"/>
      <c r="E766" s="136"/>
      <c r="F766" s="136"/>
      <c r="G766" s="136"/>
      <c r="H766" s="136"/>
      <c r="I766" s="136"/>
      <c r="J766" s="136"/>
    </row>
    <row r="767" spans="2:10" ht="15.75" customHeight="1" x14ac:dyDescent="0.2">
      <c r="B767" s="136"/>
      <c r="C767" s="136"/>
      <c r="D767" s="136"/>
      <c r="E767" s="136"/>
      <c r="F767" s="136"/>
      <c r="G767" s="136"/>
      <c r="H767" s="136"/>
      <c r="I767" s="136"/>
      <c r="J767" s="136"/>
    </row>
    <row r="768" spans="2:10" ht="15.75" customHeight="1" x14ac:dyDescent="0.2">
      <c r="B768" s="136"/>
      <c r="C768" s="136"/>
      <c r="D768" s="136"/>
      <c r="E768" s="136"/>
      <c r="F768" s="136"/>
      <c r="G768" s="136"/>
      <c r="H768" s="136"/>
      <c r="I768" s="136"/>
      <c r="J768" s="136"/>
    </row>
    <row r="769" spans="2:10" ht="15.75" customHeight="1" x14ac:dyDescent="0.2">
      <c r="B769" s="136"/>
      <c r="C769" s="136"/>
      <c r="D769" s="136"/>
      <c r="E769" s="136"/>
      <c r="F769" s="136"/>
      <c r="G769" s="136"/>
      <c r="H769" s="136"/>
      <c r="I769" s="136"/>
      <c r="J769" s="136"/>
    </row>
    <row r="770" spans="2:10" ht="15.75" customHeight="1" x14ac:dyDescent="0.2">
      <c r="B770" s="136"/>
      <c r="C770" s="136"/>
      <c r="D770" s="136"/>
      <c r="E770" s="136"/>
      <c r="F770" s="136"/>
      <c r="G770" s="136"/>
      <c r="H770" s="136"/>
      <c r="I770" s="136"/>
      <c r="J770" s="136"/>
    </row>
    <row r="771" spans="2:10" ht="15.75" customHeight="1" x14ac:dyDescent="0.2">
      <c r="B771" s="136"/>
      <c r="C771" s="136"/>
      <c r="D771" s="136"/>
      <c r="E771" s="136"/>
      <c r="F771" s="136"/>
      <c r="G771" s="136"/>
      <c r="H771" s="136"/>
      <c r="I771" s="136"/>
      <c r="J771" s="136"/>
    </row>
    <row r="772" spans="2:10" ht="15.75" customHeight="1" x14ac:dyDescent="0.2">
      <c r="B772" s="136"/>
      <c r="C772" s="136"/>
      <c r="D772" s="136"/>
      <c r="E772" s="136"/>
      <c r="F772" s="136"/>
      <c r="G772" s="136"/>
      <c r="H772" s="136"/>
      <c r="I772" s="136"/>
      <c r="J772" s="136"/>
    </row>
    <row r="773" spans="2:10" ht="15.75" customHeight="1" x14ac:dyDescent="0.2">
      <c r="B773" s="136"/>
      <c r="C773" s="136"/>
      <c r="D773" s="136"/>
      <c r="E773" s="136"/>
      <c r="F773" s="136"/>
      <c r="G773" s="136"/>
      <c r="H773" s="136"/>
      <c r="I773" s="136"/>
      <c r="J773" s="136"/>
    </row>
    <row r="774" spans="2:10" ht="15.75" customHeight="1" x14ac:dyDescent="0.2">
      <c r="B774" s="136"/>
      <c r="C774" s="136"/>
      <c r="D774" s="136"/>
      <c r="E774" s="136"/>
      <c r="F774" s="136"/>
      <c r="G774" s="136"/>
      <c r="H774" s="136"/>
      <c r="I774" s="136"/>
      <c r="J774" s="136"/>
    </row>
    <row r="775" spans="2:10" ht="15.75" customHeight="1" x14ac:dyDescent="0.2">
      <c r="B775" s="136"/>
      <c r="C775" s="136"/>
      <c r="D775" s="136"/>
      <c r="E775" s="136"/>
      <c r="F775" s="136"/>
      <c r="G775" s="136"/>
      <c r="H775" s="136"/>
      <c r="I775" s="136"/>
      <c r="J775" s="136"/>
    </row>
    <row r="776" spans="2:10" ht="15.75" customHeight="1" x14ac:dyDescent="0.2">
      <c r="B776" s="136"/>
      <c r="C776" s="136"/>
      <c r="D776" s="136"/>
      <c r="E776" s="136"/>
      <c r="F776" s="136"/>
      <c r="G776" s="136"/>
      <c r="H776" s="136"/>
      <c r="I776" s="136"/>
      <c r="J776" s="136"/>
    </row>
    <row r="777" spans="2:10" ht="15.75" customHeight="1" x14ac:dyDescent="0.2">
      <c r="B777" s="136"/>
      <c r="C777" s="136"/>
      <c r="D777" s="136"/>
      <c r="E777" s="136"/>
      <c r="F777" s="136"/>
      <c r="G777" s="136"/>
      <c r="H777" s="136"/>
      <c r="I777" s="136"/>
      <c r="J777" s="136"/>
    </row>
    <row r="778" spans="2:10" ht="15.75" customHeight="1" x14ac:dyDescent="0.2">
      <c r="B778" s="136"/>
      <c r="C778" s="136"/>
      <c r="D778" s="136"/>
      <c r="E778" s="136"/>
      <c r="F778" s="136"/>
      <c r="G778" s="136"/>
      <c r="H778" s="136"/>
      <c r="I778" s="136"/>
      <c r="J778" s="136"/>
    </row>
    <row r="779" spans="2:10" ht="15.75" customHeight="1" x14ac:dyDescent="0.2">
      <c r="B779" s="136"/>
      <c r="C779" s="136"/>
      <c r="D779" s="136"/>
      <c r="E779" s="136"/>
      <c r="F779" s="136"/>
      <c r="G779" s="136"/>
      <c r="H779" s="136"/>
      <c r="I779" s="136"/>
      <c r="J779" s="136"/>
    </row>
    <row r="780" spans="2:10" ht="15.75" customHeight="1" x14ac:dyDescent="0.2">
      <c r="B780" s="136"/>
      <c r="C780" s="136"/>
      <c r="D780" s="136"/>
      <c r="E780" s="136"/>
      <c r="F780" s="136"/>
      <c r="G780" s="136"/>
      <c r="H780" s="136"/>
      <c r="I780" s="136"/>
      <c r="J780" s="136"/>
    </row>
    <row r="781" spans="2:10" ht="15.75" customHeight="1" x14ac:dyDescent="0.2">
      <c r="B781" s="136"/>
      <c r="C781" s="136"/>
      <c r="D781" s="136"/>
      <c r="E781" s="136"/>
      <c r="F781" s="136"/>
      <c r="G781" s="136"/>
      <c r="H781" s="136"/>
      <c r="I781" s="136"/>
      <c r="J781" s="136"/>
    </row>
    <row r="782" spans="2:10" ht="15.75" customHeight="1" x14ac:dyDescent="0.2">
      <c r="B782" s="136"/>
      <c r="C782" s="136"/>
      <c r="D782" s="136"/>
      <c r="E782" s="136"/>
      <c r="F782" s="136"/>
      <c r="G782" s="136"/>
      <c r="H782" s="136"/>
      <c r="I782" s="136"/>
      <c r="J782" s="136"/>
    </row>
    <row r="783" spans="2:10" ht="15.75" customHeight="1" x14ac:dyDescent="0.2">
      <c r="B783" s="136"/>
      <c r="C783" s="136"/>
      <c r="D783" s="136"/>
      <c r="E783" s="136"/>
      <c r="F783" s="136"/>
      <c r="G783" s="136"/>
      <c r="H783" s="136"/>
      <c r="I783" s="136"/>
      <c r="J783" s="136"/>
    </row>
    <row r="784" spans="2:10" ht="15.75" customHeight="1" x14ac:dyDescent="0.2">
      <c r="B784" s="136"/>
      <c r="C784" s="136"/>
      <c r="D784" s="136"/>
      <c r="E784" s="136"/>
      <c r="F784" s="136"/>
      <c r="G784" s="136"/>
      <c r="H784" s="136"/>
      <c r="I784" s="136"/>
      <c r="J784" s="136"/>
    </row>
    <row r="785" spans="2:10" ht="15.75" customHeight="1" x14ac:dyDescent="0.2">
      <c r="B785" s="136"/>
      <c r="C785" s="136"/>
      <c r="D785" s="136"/>
      <c r="E785" s="136"/>
      <c r="F785" s="136"/>
      <c r="G785" s="136"/>
      <c r="H785" s="136"/>
      <c r="I785" s="136"/>
      <c r="J785" s="136"/>
    </row>
    <row r="786" spans="2:10" ht="15.75" customHeight="1" x14ac:dyDescent="0.2">
      <c r="B786" s="136"/>
      <c r="C786" s="136"/>
      <c r="D786" s="136"/>
      <c r="E786" s="136"/>
      <c r="F786" s="136"/>
      <c r="G786" s="136"/>
      <c r="H786" s="136"/>
      <c r="I786" s="136"/>
      <c r="J786" s="136"/>
    </row>
    <row r="787" spans="2:10" ht="15.75" customHeight="1" x14ac:dyDescent="0.2">
      <c r="B787" s="136"/>
      <c r="C787" s="136"/>
      <c r="D787" s="136"/>
      <c r="E787" s="136"/>
      <c r="F787" s="136"/>
      <c r="G787" s="136"/>
      <c r="H787" s="136"/>
      <c r="I787" s="136"/>
      <c r="J787" s="136"/>
    </row>
    <row r="788" spans="2:10" ht="15.75" customHeight="1" x14ac:dyDescent="0.2">
      <c r="B788" s="136"/>
      <c r="C788" s="136"/>
      <c r="D788" s="136"/>
      <c r="E788" s="136"/>
      <c r="F788" s="136"/>
      <c r="G788" s="136"/>
      <c r="H788" s="136"/>
      <c r="I788" s="136"/>
      <c r="J788" s="136"/>
    </row>
    <row r="789" spans="2:10" ht="15.75" customHeight="1" x14ac:dyDescent="0.2">
      <c r="B789" s="136"/>
      <c r="C789" s="136"/>
      <c r="D789" s="136"/>
      <c r="E789" s="136"/>
      <c r="F789" s="136"/>
      <c r="G789" s="136"/>
      <c r="H789" s="136"/>
      <c r="I789" s="136"/>
      <c r="J789" s="136"/>
    </row>
    <row r="790" spans="2:10" ht="15.75" customHeight="1" x14ac:dyDescent="0.2">
      <c r="B790" s="136"/>
      <c r="C790" s="136"/>
      <c r="D790" s="136"/>
      <c r="E790" s="136"/>
      <c r="F790" s="136"/>
      <c r="G790" s="136"/>
      <c r="H790" s="136"/>
      <c r="I790" s="136"/>
      <c r="J790" s="136"/>
    </row>
    <row r="791" spans="2:10" ht="15.75" customHeight="1" x14ac:dyDescent="0.2">
      <c r="B791" s="136"/>
      <c r="C791" s="136"/>
      <c r="D791" s="136"/>
      <c r="E791" s="136"/>
      <c r="F791" s="136"/>
      <c r="G791" s="136"/>
      <c r="H791" s="136"/>
      <c r="I791" s="136"/>
      <c r="J791" s="136"/>
    </row>
    <row r="792" spans="2:10" ht="15.75" customHeight="1" x14ac:dyDescent="0.2">
      <c r="B792" s="136"/>
      <c r="C792" s="136"/>
      <c r="D792" s="136"/>
      <c r="E792" s="136"/>
      <c r="F792" s="136"/>
      <c r="G792" s="136"/>
      <c r="H792" s="136"/>
      <c r="I792" s="136"/>
      <c r="J792" s="136"/>
    </row>
    <row r="793" spans="2:10" ht="15.75" customHeight="1" x14ac:dyDescent="0.2">
      <c r="B793" s="136"/>
      <c r="C793" s="136"/>
      <c r="D793" s="136"/>
      <c r="E793" s="136"/>
      <c r="F793" s="136"/>
      <c r="G793" s="136"/>
      <c r="H793" s="136"/>
      <c r="I793" s="136"/>
      <c r="J793" s="136"/>
    </row>
    <row r="794" spans="2:10" ht="15.75" customHeight="1" x14ac:dyDescent="0.2">
      <c r="B794" s="136"/>
      <c r="C794" s="136"/>
      <c r="D794" s="136"/>
      <c r="E794" s="136"/>
      <c r="F794" s="136"/>
      <c r="G794" s="136"/>
      <c r="H794" s="136"/>
      <c r="I794" s="136"/>
      <c r="J794" s="136"/>
    </row>
    <row r="795" spans="2:10" ht="15.75" customHeight="1" x14ac:dyDescent="0.2">
      <c r="B795" s="136"/>
      <c r="C795" s="136"/>
      <c r="D795" s="136"/>
      <c r="E795" s="136"/>
      <c r="F795" s="136"/>
      <c r="G795" s="136"/>
      <c r="H795" s="136"/>
      <c r="I795" s="136"/>
      <c r="J795" s="136"/>
    </row>
    <row r="796" spans="2:10" ht="15.75" customHeight="1" x14ac:dyDescent="0.2">
      <c r="B796" s="136"/>
      <c r="C796" s="136"/>
      <c r="D796" s="136"/>
      <c r="E796" s="136"/>
      <c r="F796" s="136"/>
      <c r="G796" s="136"/>
      <c r="H796" s="136"/>
      <c r="I796" s="136"/>
      <c r="J796" s="136"/>
    </row>
    <row r="797" spans="2:10" ht="15.75" customHeight="1" x14ac:dyDescent="0.2">
      <c r="B797" s="136"/>
      <c r="C797" s="136"/>
      <c r="D797" s="136"/>
      <c r="E797" s="136"/>
      <c r="F797" s="136"/>
      <c r="G797" s="136"/>
      <c r="H797" s="136"/>
      <c r="I797" s="136"/>
      <c r="J797" s="136"/>
    </row>
    <row r="798" spans="2:10" ht="15.75" customHeight="1" x14ac:dyDescent="0.2">
      <c r="B798" s="136"/>
      <c r="C798" s="136"/>
      <c r="D798" s="136"/>
      <c r="E798" s="136"/>
      <c r="F798" s="136"/>
      <c r="G798" s="136"/>
      <c r="H798" s="136"/>
      <c r="I798" s="136"/>
      <c r="J798" s="136"/>
    </row>
    <row r="799" spans="2:10" ht="15.75" customHeight="1" x14ac:dyDescent="0.2">
      <c r="B799" s="136"/>
      <c r="C799" s="136"/>
      <c r="D799" s="136"/>
      <c r="E799" s="136"/>
      <c r="F799" s="136"/>
      <c r="G799" s="136"/>
      <c r="H799" s="136"/>
      <c r="I799" s="136"/>
      <c r="J799" s="136"/>
    </row>
    <row r="800" spans="2:10" ht="15.75" customHeight="1" x14ac:dyDescent="0.2">
      <c r="B800" s="136"/>
      <c r="C800" s="136"/>
      <c r="D800" s="136"/>
      <c r="E800" s="136"/>
      <c r="F800" s="136"/>
      <c r="G800" s="136"/>
      <c r="H800" s="136"/>
      <c r="I800" s="136"/>
      <c r="J800" s="136"/>
    </row>
    <row r="801" spans="2:10" ht="15.75" customHeight="1" x14ac:dyDescent="0.2">
      <c r="B801" s="136"/>
      <c r="C801" s="136"/>
      <c r="D801" s="136"/>
      <c r="E801" s="136"/>
      <c r="F801" s="136"/>
      <c r="G801" s="136"/>
      <c r="H801" s="136"/>
      <c r="I801" s="136"/>
      <c r="J801" s="136"/>
    </row>
    <row r="802" spans="2:10" ht="15.75" customHeight="1" x14ac:dyDescent="0.2">
      <c r="B802" s="136"/>
      <c r="C802" s="136"/>
      <c r="D802" s="136"/>
      <c r="E802" s="136"/>
      <c r="F802" s="136"/>
      <c r="G802" s="136"/>
      <c r="H802" s="136"/>
      <c r="I802" s="136"/>
      <c r="J802" s="136"/>
    </row>
    <row r="803" spans="2:10" ht="15.75" customHeight="1" x14ac:dyDescent="0.2">
      <c r="B803" s="136"/>
      <c r="C803" s="136"/>
      <c r="D803" s="136"/>
      <c r="E803" s="136"/>
      <c r="F803" s="136"/>
      <c r="G803" s="136"/>
      <c r="H803" s="136"/>
      <c r="I803" s="136"/>
      <c r="J803" s="136"/>
    </row>
    <row r="804" spans="2:10" ht="15.75" customHeight="1" x14ac:dyDescent="0.2">
      <c r="B804" s="136"/>
      <c r="C804" s="136"/>
      <c r="D804" s="136"/>
      <c r="E804" s="136"/>
      <c r="F804" s="136"/>
      <c r="G804" s="136"/>
      <c r="H804" s="136"/>
      <c r="I804" s="136"/>
      <c r="J804" s="136"/>
    </row>
    <row r="805" spans="2:10" ht="15.75" customHeight="1" x14ac:dyDescent="0.2">
      <c r="B805" s="136"/>
      <c r="C805" s="136"/>
      <c r="D805" s="136"/>
      <c r="E805" s="136"/>
      <c r="F805" s="136"/>
      <c r="G805" s="136"/>
      <c r="H805" s="136"/>
      <c r="I805" s="136"/>
      <c r="J805" s="136"/>
    </row>
    <row r="806" spans="2:10" ht="15.75" customHeight="1" x14ac:dyDescent="0.2">
      <c r="B806" s="136"/>
      <c r="C806" s="136"/>
      <c r="D806" s="136"/>
      <c r="E806" s="136"/>
      <c r="F806" s="136"/>
      <c r="G806" s="136"/>
      <c r="H806" s="136"/>
      <c r="I806" s="136"/>
      <c r="J806" s="136"/>
    </row>
    <row r="807" spans="2:10" ht="15.75" customHeight="1" x14ac:dyDescent="0.2">
      <c r="B807" s="136"/>
      <c r="C807" s="136"/>
      <c r="D807" s="136"/>
      <c r="E807" s="136"/>
      <c r="F807" s="136"/>
      <c r="G807" s="136"/>
      <c r="H807" s="136"/>
      <c r="I807" s="136"/>
      <c r="J807" s="136"/>
    </row>
    <row r="808" spans="2:10" ht="15.75" customHeight="1" x14ac:dyDescent="0.2">
      <c r="B808" s="136"/>
      <c r="C808" s="136"/>
      <c r="D808" s="136"/>
      <c r="E808" s="136"/>
      <c r="F808" s="136"/>
      <c r="G808" s="136"/>
      <c r="H808" s="136"/>
      <c r="I808" s="136"/>
      <c r="J808" s="136"/>
    </row>
    <row r="809" spans="2:10" ht="15.75" customHeight="1" x14ac:dyDescent="0.2">
      <c r="B809" s="136"/>
      <c r="C809" s="136"/>
      <c r="D809" s="136"/>
      <c r="E809" s="136"/>
      <c r="F809" s="136"/>
      <c r="G809" s="136"/>
      <c r="H809" s="136"/>
      <c r="I809" s="136"/>
      <c r="J809" s="136"/>
    </row>
    <row r="810" spans="2:10" ht="15.75" customHeight="1" x14ac:dyDescent="0.2">
      <c r="B810" s="136"/>
      <c r="C810" s="136"/>
      <c r="D810" s="136"/>
      <c r="E810" s="136"/>
      <c r="F810" s="136"/>
      <c r="G810" s="136"/>
      <c r="H810" s="136"/>
      <c r="I810" s="136"/>
      <c r="J810" s="136"/>
    </row>
    <row r="811" spans="2:10" ht="15.75" customHeight="1" x14ac:dyDescent="0.2">
      <c r="B811" s="136"/>
      <c r="C811" s="136"/>
      <c r="D811" s="136"/>
      <c r="E811" s="136"/>
      <c r="F811" s="136"/>
      <c r="G811" s="136"/>
      <c r="H811" s="136"/>
      <c r="I811" s="136"/>
      <c r="J811" s="136"/>
    </row>
    <row r="812" spans="2:10" ht="15.75" customHeight="1" x14ac:dyDescent="0.2">
      <c r="B812" s="136"/>
      <c r="C812" s="136"/>
      <c r="D812" s="136"/>
      <c r="E812" s="136"/>
      <c r="F812" s="136"/>
      <c r="G812" s="136"/>
      <c r="H812" s="136"/>
      <c r="I812" s="136"/>
      <c r="J812" s="136"/>
    </row>
    <row r="813" spans="2:10" ht="15.75" customHeight="1" x14ac:dyDescent="0.2">
      <c r="B813" s="136"/>
      <c r="C813" s="136"/>
      <c r="D813" s="136"/>
      <c r="E813" s="136"/>
      <c r="F813" s="136"/>
      <c r="G813" s="136"/>
      <c r="H813" s="136"/>
      <c r="I813" s="136"/>
      <c r="J813" s="136"/>
    </row>
    <row r="814" spans="2:10" ht="15.75" customHeight="1" x14ac:dyDescent="0.2">
      <c r="B814" s="136"/>
      <c r="C814" s="136"/>
      <c r="D814" s="136"/>
      <c r="E814" s="136"/>
      <c r="F814" s="136"/>
      <c r="G814" s="136"/>
      <c r="H814" s="136"/>
      <c r="I814" s="136"/>
      <c r="J814" s="136"/>
    </row>
    <row r="815" spans="2:10" ht="15.75" customHeight="1" x14ac:dyDescent="0.2">
      <c r="B815" s="136"/>
      <c r="C815" s="136"/>
      <c r="D815" s="136"/>
      <c r="E815" s="136"/>
      <c r="F815" s="136"/>
      <c r="G815" s="136"/>
      <c r="H815" s="136"/>
      <c r="I815" s="136"/>
      <c r="J815" s="136"/>
    </row>
    <row r="816" spans="2:10" ht="15.75" customHeight="1" x14ac:dyDescent="0.2">
      <c r="B816" s="136"/>
      <c r="C816" s="136"/>
      <c r="D816" s="136"/>
      <c r="E816" s="136"/>
      <c r="F816" s="136"/>
      <c r="G816" s="136"/>
      <c r="H816" s="136"/>
      <c r="I816" s="136"/>
      <c r="J816" s="136"/>
    </row>
    <row r="817" spans="2:10" ht="15.75" customHeight="1" x14ac:dyDescent="0.2">
      <c r="B817" s="136"/>
      <c r="C817" s="136"/>
      <c r="D817" s="136"/>
      <c r="E817" s="136"/>
      <c r="F817" s="136"/>
      <c r="G817" s="136"/>
      <c r="H817" s="136"/>
      <c r="I817" s="136"/>
      <c r="J817" s="136"/>
    </row>
    <row r="818" spans="2:10" ht="15.75" customHeight="1" x14ac:dyDescent="0.2">
      <c r="B818" s="136"/>
      <c r="C818" s="136"/>
      <c r="D818" s="136"/>
      <c r="E818" s="136"/>
      <c r="F818" s="136"/>
      <c r="G818" s="136"/>
      <c r="H818" s="136"/>
      <c r="I818" s="136"/>
      <c r="J818" s="136"/>
    </row>
    <row r="819" spans="2:10" ht="15.75" customHeight="1" x14ac:dyDescent="0.2">
      <c r="B819" s="136"/>
      <c r="C819" s="136"/>
      <c r="D819" s="136"/>
      <c r="E819" s="136"/>
      <c r="F819" s="136"/>
      <c r="G819" s="136"/>
      <c r="H819" s="136"/>
      <c r="I819" s="136"/>
      <c r="J819" s="136"/>
    </row>
    <row r="820" spans="2:10" ht="15.75" customHeight="1" x14ac:dyDescent="0.2">
      <c r="B820" s="136"/>
      <c r="C820" s="136"/>
      <c r="D820" s="136"/>
      <c r="E820" s="136"/>
      <c r="F820" s="136"/>
      <c r="G820" s="136"/>
      <c r="H820" s="136"/>
      <c r="I820" s="136"/>
      <c r="J820" s="136"/>
    </row>
    <row r="821" spans="2:10" ht="15.75" customHeight="1" x14ac:dyDescent="0.2">
      <c r="B821" s="136"/>
      <c r="C821" s="136"/>
      <c r="D821" s="136"/>
      <c r="E821" s="136"/>
      <c r="F821" s="136"/>
      <c r="G821" s="136"/>
      <c r="H821" s="136"/>
      <c r="I821" s="136"/>
      <c r="J821" s="136"/>
    </row>
    <row r="822" spans="2:10" ht="15.75" customHeight="1" x14ac:dyDescent="0.2">
      <c r="B822" s="136"/>
      <c r="C822" s="136"/>
      <c r="D822" s="136"/>
      <c r="E822" s="136"/>
      <c r="F822" s="136"/>
      <c r="G822" s="136"/>
      <c r="H822" s="136"/>
      <c r="I822" s="136"/>
      <c r="J822" s="136"/>
    </row>
    <row r="823" spans="2:10" ht="15.75" customHeight="1" x14ac:dyDescent="0.2">
      <c r="B823" s="136"/>
      <c r="C823" s="136"/>
      <c r="D823" s="136"/>
      <c r="E823" s="136"/>
      <c r="F823" s="136"/>
      <c r="G823" s="136"/>
      <c r="H823" s="136"/>
      <c r="I823" s="136"/>
      <c r="J823" s="136"/>
    </row>
    <row r="824" spans="2:10" ht="15.75" customHeight="1" x14ac:dyDescent="0.2">
      <c r="B824" s="136"/>
      <c r="C824" s="136"/>
      <c r="D824" s="136"/>
      <c r="E824" s="136"/>
      <c r="F824" s="136"/>
      <c r="G824" s="136"/>
      <c r="H824" s="136"/>
      <c r="I824" s="136"/>
      <c r="J824" s="136"/>
    </row>
    <row r="825" spans="2:10" ht="15.75" customHeight="1" x14ac:dyDescent="0.2">
      <c r="B825" s="136"/>
      <c r="C825" s="136"/>
      <c r="D825" s="136"/>
      <c r="E825" s="136"/>
      <c r="F825" s="136"/>
      <c r="G825" s="136"/>
      <c r="H825" s="136"/>
      <c r="I825" s="136"/>
      <c r="J825" s="136"/>
    </row>
    <row r="826" spans="2:10" ht="15.75" customHeight="1" x14ac:dyDescent="0.2">
      <c r="B826" s="136"/>
      <c r="C826" s="136"/>
      <c r="D826" s="136"/>
      <c r="E826" s="136"/>
      <c r="F826" s="136"/>
      <c r="G826" s="136"/>
      <c r="H826" s="136"/>
      <c r="I826" s="136"/>
      <c r="J826" s="136"/>
    </row>
    <row r="827" spans="2:10" ht="15.75" customHeight="1" x14ac:dyDescent="0.2">
      <c r="B827" s="136"/>
      <c r="C827" s="136"/>
      <c r="D827" s="136"/>
      <c r="E827" s="136"/>
      <c r="F827" s="136"/>
      <c r="G827" s="136"/>
      <c r="H827" s="136"/>
      <c r="I827" s="136"/>
      <c r="J827" s="136"/>
    </row>
    <row r="828" spans="2:10" ht="15.75" customHeight="1" x14ac:dyDescent="0.2">
      <c r="B828" s="136"/>
      <c r="C828" s="136"/>
      <c r="D828" s="136"/>
      <c r="E828" s="136"/>
      <c r="F828" s="136"/>
      <c r="G828" s="136"/>
      <c r="H828" s="136"/>
      <c r="I828" s="136"/>
      <c r="J828" s="136"/>
    </row>
    <row r="829" spans="2:10" ht="15.75" customHeight="1" x14ac:dyDescent="0.2">
      <c r="B829" s="136"/>
      <c r="C829" s="136"/>
      <c r="D829" s="136"/>
      <c r="E829" s="136"/>
      <c r="F829" s="136"/>
      <c r="G829" s="136"/>
      <c r="H829" s="136"/>
      <c r="I829" s="136"/>
      <c r="J829" s="136"/>
    </row>
    <row r="830" spans="2:10" ht="15.75" customHeight="1" x14ac:dyDescent="0.2">
      <c r="B830" s="136"/>
      <c r="C830" s="136"/>
      <c r="D830" s="136"/>
      <c r="E830" s="136"/>
      <c r="F830" s="136"/>
      <c r="G830" s="136"/>
      <c r="H830" s="136"/>
      <c r="I830" s="136"/>
      <c r="J830" s="136"/>
    </row>
    <row r="831" spans="2:10" ht="15.75" customHeight="1" x14ac:dyDescent="0.2">
      <c r="B831" s="136"/>
      <c r="C831" s="136"/>
      <c r="D831" s="136"/>
      <c r="E831" s="136"/>
      <c r="F831" s="136"/>
      <c r="G831" s="136"/>
      <c r="H831" s="136"/>
      <c r="I831" s="136"/>
      <c r="J831" s="136"/>
    </row>
    <row r="832" spans="2:10" ht="15.75" customHeight="1" x14ac:dyDescent="0.2">
      <c r="B832" s="136"/>
      <c r="C832" s="136"/>
      <c r="D832" s="136"/>
      <c r="E832" s="136"/>
      <c r="F832" s="136"/>
      <c r="G832" s="136"/>
      <c r="H832" s="136"/>
      <c r="I832" s="136"/>
      <c r="J832" s="136"/>
    </row>
    <row r="833" spans="2:10" ht="15.75" customHeight="1" x14ac:dyDescent="0.2">
      <c r="B833" s="136"/>
      <c r="C833" s="136"/>
      <c r="D833" s="136"/>
      <c r="E833" s="136"/>
      <c r="F833" s="136"/>
      <c r="G833" s="136"/>
      <c r="H833" s="136"/>
      <c r="I833" s="136"/>
      <c r="J833" s="136"/>
    </row>
    <row r="834" spans="2:10" ht="15.75" customHeight="1" x14ac:dyDescent="0.2">
      <c r="B834" s="136"/>
      <c r="C834" s="136"/>
      <c r="D834" s="136"/>
      <c r="E834" s="136"/>
      <c r="F834" s="136"/>
      <c r="G834" s="136"/>
      <c r="H834" s="136"/>
      <c r="I834" s="136"/>
      <c r="J834" s="136"/>
    </row>
    <row r="835" spans="2:10" ht="15.75" customHeight="1" x14ac:dyDescent="0.2">
      <c r="B835" s="136"/>
      <c r="C835" s="136"/>
      <c r="D835" s="136"/>
      <c r="E835" s="136"/>
      <c r="F835" s="136"/>
      <c r="G835" s="136"/>
      <c r="H835" s="136"/>
      <c r="I835" s="136"/>
      <c r="J835" s="136"/>
    </row>
    <row r="836" spans="2:10" ht="15.75" customHeight="1" x14ac:dyDescent="0.2">
      <c r="B836" s="136"/>
      <c r="C836" s="136"/>
      <c r="D836" s="136"/>
      <c r="E836" s="136"/>
      <c r="F836" s="136"/>
      <c r="G836" s="136"/>
      <c r="H836" s="136"/>
      <c r="I836" s="136"/>
      <c r="J836" s="136"/>
    </row>
    <row r="837" spans="2:10" ht="15.75" customHeight="1" x14ac:dyDescent="0.2">
      <c r="B837" s="136"/>
      <c r="C837" s="136"/>
      <c r="D837" s="136"/>
      <c r="E837" s="136"/>
      <c r="F837" s="136"/>
      <c r="G837" s="136"/>
      <c r="H837" s="136"/>
      <c r="I837" s="136"/>
      <c r="J837" s="136"/>
    </row>
    <row r="838" spans="2:10" ht="15.75" customHeight="1" x14ac:dyDescent="0.2">
      <c r="B838" s="136"/>
      <c r="C838" s="136"/>
      <c r="D838" s="136"/>
      <c r="E838" s="136"/>
      <c r="F838" s="136"/>
      <c r="G838" s="136"/>
      <c r="H838" s="136"/>
      <c r="I838" s="136"/>
      <c r="J838" s="136"/>
    </row>
    <row r="839" spans="2:10" ht="15.75" customHeight="1" x14ac:dyDescent="0.2">
      <c r="B839" s="136"/>
      <c r="C839" s="136"/>
      <c r="D839" s="136"/>
      <c r="E839" s="136"/>
      <c r="F839" s="136"/>
      <c r="G839" s="136"/>
      <c r="H839" s="136"/>
      <c r="I839" s="136"/>
      <c r="J839" s="136"/>
    </row>
    <row r="840" spans="2:10" ht="15.75" customHeight="1" x14ac:dyDescent="0.2">
      <c r="B840" s="136"/>
      <c r="C840" s="136"/>
      <c r="D840" s="136"/>
      <c r="E840" s="136"/>
      <c r="F840" s="136"/>
      <c r="G840" s="136"/>
      <c r="H840" s="136"/>
      <c r="I840" s="136"/>
      <c r="J840" s="136"/>
    </row>
    <row r="841" spans="2:10" ht="15.75" customHeight="1" x14ac:dyDescent="0.2">
      <c r="B841" s="136"/>
      <c r="C841" s="136"/>
      <c r="D841" s="136"/>
      <c r="E841" s="136"/>
      <c r="F841" s="136"/>
      <c r="G841" s="136"/>
      <c r="H841" s="136"/>
      <c r="I841" s="136"/>
      <c r="J841" s="136"/>
    </row>
    <row r="842" spans="2:10" ht="15.75" customHeight="1" x14ac:dyDescent="0.2">
      <c r="B842" s="136"/>
      <c r="C842" s="136"/>
      <c r="D842" s="136"/>
      <c r="E842" s="136"/>
      <c r="F842" s="136"/>
      <c r="G842" s="136"/>
      <c r="H842" s="136"/>
      <c r="I842" s="136"/>
      <c r="J842" s="136"/>
    </row>
    <row r="843" spans="2:10" ht="15.75" customHeight="1" x14ac:dyDescent="0.2">
      <c r="B843" s="136"/>
      <c r="C843" s="136"/>
      <c r="D843" s="136"/>
      <c r="E843" s="136"/>
      <c r="F843" s="136"/>
      <c r="G843" s="136"/>
      <c r="H843" s="136"/>
      <c r="I843" s="136"/>
      <c r="J843" s="136"/>
    </row>
    <row r="844" spans="2:10" ht="15.75" customHeight="1" x14ac:dyDescent="0.2">
      <c r="B844" s="136"/>
      <c r="C844" s="136"/>
      <c r="D844" s="136"/>
      <c r="E844" s="136"/>
      <c r="F844" s="136"/>
      <c r="G844" s="136"/>
      <c r="H844" s="136"/>
      <c r="I844" s="136"/>
      <c r="J844" s="136"/>
    </row>
    <row r="845" spans="2:10" ht="15.75" customHeight="1" x14ac:dyDescent="0.2">
      <c r="B845" s="136"/>
      <c r="C845" s="136"/>
      <c r="D845" s="136"/>
      <c r="E845" s="136"/>
      <c r="F845" s="136"/>
      <c r="G845" s="136"/>
      <c r="H845" s="136"/>
      <c r="I845" s="136"/>
      <c r="J845" s="136"/>
    </row>
    <row r="846" spans="2:10" ht="15.75" customHeight="1" x14ac:dyDescent="0.2">
      <c r="B846" s="136"/>
      <c r="C846" s="136"/>
      <c r="D846" s="136"/>
      <c r="E846" s="136"/>
      <c r="F846" s="136"/>
      <c r="G846" s="136"/>
      <c r="H846" s="136"/>
      <c r="I846" s="136"/>
      <c r="J846" s="136"/>
    </row>
    <row r="847" spans="2:10" ht="15.75" customHeight="1" x14ac:dyDescent="0.2">
      <c r="B847" s="136"/>
      <c r="C847" s="136"/>
      <c r="D847" s="136"/>
      <c r="E847" s="136"/>
      <c r="F847" s="136"/>
      <c r="G847" s="136"/>
      <c r="H847" s="136"/>
      <c r="I847" s="136"/>
      <c r="J847" s="136"/>
    </row>
    <row r="848" spans="2:10" ht="15.75" customHeight="1" x14ac:dyDescent="0.2">
      <c r="B848" s="136"/>
      <c r="C848" s="136"/>
      <c r="D848" s="136"/>
      <c r="E848" s="136"/>
      <c r="F848" s="136"/>
      <c r="G848" s="136"/>
      <c r="H848" s="136"/>
      <c r="I848" s="136"/>
      <c r="J848" s="136"/>
    </row>
    <row r="849" spans="2:10" ht="15.75" customHeight="1" x14ac:dyDescent="0.2">
      <c r="B849" s="136"/>
      <c r="C849" s="136"/>
      <c r="D849" s="136"/>
      <c r="E849" s="136"/>
      <c r="F849" s="136"/>
      <c r="G849" s="136"/>
      <c r="H849" s="136"/>
      <c r="I849" s="136"/>
      <c r="J849" s="136"/>
    </row>
    <row r="850" spans="2:10" ht="15.75" customHeight="1" x14ac:dyDescent="0.2">
      <c r="B850" s="136"/>
      <c r="C850" s="136"/>
      <c r="D850" s="136"/>
      <c r="E850" s="136"/>
      <c r="F850" s="136"/>
      <c r="G850" s="136"/>
      <c r="H850" s="136"/>
      <c r="I850" s="136"/>
      <c r="J850" s="136"/>
    </row>
    <row r="851" spans="2:10" ht="15.75" customHeight="1" x14ac:dyDescent="0.2">
      <c r="B851" s="136"/>
      <c r="C851" s="136"/>
      <c r="D851" s="136"/>
      <c r="E851" s="136"/>
      <c r="F851" s="136"/>
      <c r="G851" s="136"/>
      <c r="H851" s="136"/>
      <c r="I851" s="136"/>
      <c r="J851" s="136"/>
    </row>
    <row r="852" spans="2:10" ht="15.75" customHeight="1" x14ac:dyDescent="0.2">
      <c r="B852" s="136"/>
      <c r="C852" s="136"/>
      <c r="D852" s="136"/>
      <c r="E852" s="136"/>
      <c r="F852" s="136"/>
      <c r="G852" s="136"/>
      <c r="H852" s="136"/>
      <c r="I852" s="136"/>
      <c r="J852" s="136"/>
    </row>
    <row r="853" spans="2:10" ht="15.75" customHeight="1" x14ac:dyDescent="0.2">
      <c r="B853" s="136"/>
      <c r="C853" s="136"/>
      <c r="D853" s="136"/>
      <c r="E853" s="136"/>
      <c r="F853" s="136"/>
      <c r="G853" s="136"/>
      <c r="H853" s="136"/>
      <c r="I853" s="136"/>
      <c r="J853" s="136"/>
    </row>
    <row r="854" spans="2:10" ht="15.75" customHeight="1" x14ac:dyDescent="0.2">
      <c r="B854" s="136"/>
      <c r="C854" s="136"/>
      <c r="D854" s="136"/>
      <c r="E854" s="136"/>
      <c r="F854" s="136"/>
      <c r="G854" s="136"/>
      <c r="H854" s="136"/>
      <c r="I854" s="136"/>
      <c r="J854" s="136"/>
    </row>
    <row r="855" spans="2:10" ht="15.75" customHeight="1" x14ac:dyDescent="0.2">
      <c r="B855" s="136"/>
      <c r="C855" s="136"/>
      <c r="D855" s="136"/>
      <c r="E855" s="136"/>
      <c r="F855" s="136"/>
      <c r="G855" s="136"/>
      <c r="H855" s="136"/>
      <c r="I855" s="136"/>
      <c r="J855" s="136"/>
    </row>
    <row r="856" spans="2:10" ht="15.75" customHeight="1" x14ac:dyDescent="0.2">
      <c r="B856" s="136"/>
      <c r="C856" s="136"/>
      <c r="D856" s="136"/>
      <c r="E856" s="136"/>
      <c r="F856" s="136"/>
      <c r="G856" s="136"/>
      <c r="H856" s="136"/>
      <c r="I856" s="136"/>
      <c r="J856" s="136"/>
    </row>
    <row r="857" spans="2:10" ht="15.75" customHeight="1" x14ac:dyDescent="0.2">
      <c r="B857" s="136"/>
      <c r="C857" s="136"/>
      <c r="D857" s="136"/>
      <c r="E857" s="136"/>
      <c r="F857" s="136"/>
      <c r="G857" s="136"/>
      <c r="H857" s="136"/>
      <c r="I857" s="136"/>
      <c r="J857" s="136"/>
    </row>
    <row r="858" spans="2:10" ht="15.75" customHeight="1" x14ac:dyDescent="0.2">
      <c r="B858" s="136"/>
      <c r="C858" s="136"/>
      <c r="D858" s="136"/>
      <c r="E858" s="136"/>
      <c r="F858" s="136"/>
      <c r="G858" s="136"/>
      <c r="H858" s="136"/>
      <c r="I858" s="136"/>
      <c r="J858" s="136"/>
    </row>
    <row r="859" spans="2:10" ht="15.75" customHeight="1" x14ac:dyDescent="0.2">
      <c r="B859" s="136"/>
      <c r="C859" s="136"/>
      <c r="D859" s="136"/>
      <c r="E859" s="136"/>
      <c r="F859" s="136"/>
      <c r="G859" s="136"/>
      <c r="H859" s="136"/>
      <c r="I859" s="136"/>
      <c r="J859" s="136"/>
    </row>
    <row r="860" spans="2:10" ht="15.75" customHeight="1" x14ac:dyDescent="0.2">
      <c r="B860" s="136"/>
      <c r="C860" s="136"/>
      <c r="D860" s="136"/>
      <c r="E860" s="136"/>
      <c r="F860" s="136"/>
      <c r="G860" s="136"/>
      <c r="H860" s="136"/>
      <c r="I860" s="136"/>
      <c r="J860" s="136"/>
    </row>
    <row r="861" spans="2:10" ht="15.75" customHeight="1" x14ac:dyDescent="0.2">
      <c r="B861" s="136"/>
      <c r="C861" s="136"/>
      <c r="D861" s="136"/>
      <c r="E861" s="136"/>
      <c r="F861" s="136"/>
      <c r="G861" s="136"/>
      <c r="H861" s="136"/>
      <c r="I861" s="136"/>
      <c r="J861" s="136"/>
    </row>
    <row r="862" spans="2:10" ht="15.75" customHeight="1" x14ac:dyDescent="0.2">
      <c r="B862" s="136"/>
      <c r="C862" s="136"/>
      <c r="D862" s="136"/>
      <c r="E862" s="136"/>
      <c r="F862" s="136"/>
      <c r="G862" s="136"/>
      <c r="H862" s="136"/>
      <c r="I862" s="136"/>
      <c r="J862" s="136"/>
    </row>
    <row r="863" spans="2:10" ht="15.75" customHeight="1" x14ac:dyDescent="0.2">
      <c r="B863" s="136"/>
      <c r="C863" s="136"/>
      <c r="D863" s="136"/>
      <c r="E863" s="136"/>
      <c r="F863" s="136"/>
      <c r="G863" s="136"/>
      <c r="H863" s="136"/>
      <c r="I863" s="136"/>
      <c r="J863" s="136"/>
    </row>
    <row r="864" spans="2:10" ht="15.75" customHeight="1" x14ac:dyDescent="0.2">
      <c r="B864" s="136"/>
      <c r="C864" s="136"/>
      <c r="D864" s="136"/>
      <c r="E864" s="136"/>
      <c r="F864" s="136"/>
      <c r="G864" s="136"/>
      <c r="H864" s="136"/>
      <c r="I864" s="136"/>
      <c r="J864" s="136"/>
    </row>
    <row r="865" spans="2:10" ht="15.75" customHeight="1" x14ac:dyDescent="0.2">
      <c r="B865" s="136"/>
      <c r="C865" s="136"/>
      <c r="D865" s="136"/>
      <c r="E865" s="136"/>
      <c r="F865" s="136"/>
      <c r="G865" s="136"/>
      <c r="H865" s="136"/>
      <c r="I865" s="136"/>
      <c r="J865" s="136"/>
    </row>
    <row r="866" spans="2:10" ht="15.75" customHeight="1" x14ac:dyDescent="0.2">
      <c r="B866" s="136"/>
      <c r="C866" s="136"/>
      <c r="D866" s="136"/>
      <c r="E866" s="136"/>
      <c r="F866" s="136"/>
      <c r="G866" s="136"/>
      <c r="H866" s="136"/>
      <c r="I866" s="136"/>
      <c r="J866" s="136"/>
    </row>
    <row r="867" spans="2:10" ht="15.75" customHeight="1" x14ac:dyDescent="0.2">
      <c r="B867" s="136"/>
      <c r="C867" s="136"/>
      <c r="D867" s="136"/>
      <c r="E867" s="136"/>
      <c r="F867" s="136"/>
      <c r="G867" s="136"/>
      <c r="H867" s="136"/>
      <c r="I867" s="136"/>
      <c r="J867" s="136"/>
    </row>
    <row r="868" spans="2:10" ht="15.75" customHeight="1" x14ac:dyDescent="0.2">
      <c r="B868" s="136"/>
      <c r="C868" s="136"/>
      <c r="D868" s="136"/>
      <c r="E868" s="136"/>
      <c r="F868" s="136"/>
      <c r="G868" s="136"/>
      <c r="H868" s="136"/>
      <c r="I868" s="136"/>
      <c r="J868" s="136"/>
    </row>
    <row r="869" spans="2:10" ht="15.75" customHeight="1" x14ac:dyDescent="0.2">
      <c r="B869" s="136"/>
      <c r="C869" s="136"/>
      <c r="D869" s="136"/>
      <c r="E869" s="136"/>
      <c r="F869" s="136"/>
      <c r="G869" s="136"/>
      <c r="H869" s="136"/>
      <c r="I869" s="136"/>
      <c r="J869" s="136"/>
    </row>
    <row r="870" spans="2:10" ht="15.75" customHeight="1" x14ac:dyDescent="0.2">
      <c r="B870" s="136"/>
      <c r="C870" s="136"/>
      <c r="D870" s="136"/>
      <c r="E870" s="136"/>
      <c r="F870" s="136"/>
      <c r="G870" s="136"/>
      <c r="H870" s="136"/>
      <c r="I870" s="136"/>
      <c r="J870" s="136"/>
    </row>
    <row r="871" spans="2:10" ht="15.75" customHeight="1" x14ac:dyDescent="0.2">
      <c r="B871" s="136"/>
      <c r="C871" s="136"/>
      <c r="D871" s="136"/>
      <c r="E871" s="136"/>
      <c r="F871" s="136"/>
      <c r="G871" s="136"/>
      <c r="H871" s="136"/>
      <c r="I871" s="136"/>
      <c r="J871" s="136"/>
    </row>
    <row r="872" spans="2:10" ht="15.75" customHeight="1" x14ac:dyDescent="0.2">
      <c r="B872" s="136"/>
      <c r="C872" s="136"/>
      <c r="D872" s="136"/>
      <c r="E872" s="136"/>
      <c r="F872" s="136"/>
      <c r="G872" s="136"/>
      <c r="H872" s="136"/>
      <c r="I872" s="136"/>
      <c r="J872" s="136"/>
    </row>
    <row r="873" spans="2:10" ht="15.75" customHeight="1" x14ac:dyDescent="0.2">
      <c r="B873" s="136"/>
      <c r="C873" s="136"/>
      <c r="D873" s="136"/>
      <c r="E873" s="136"/>
      <c r="F873" s="136"/>
      <c r="G873" s="136"/>
      <c r="H873" s="136"/>
      <c r="I873" s="136"/>
      <c r="J873" s="136"/>
    </row>
    <row r="874" spans="2:10" ht="15.75" customHeight="1" x14ac:dyDescent="0.2">
      <c r="B874" s="136"/>
      <c r="C874" s="136"/>
      <c r="D874" s="136"/>
      <c r="E874" s="136"/>
      <c r="F874" s="136"/>
      <c r="G874" s="136"/>
      <c r="H874" s="136"/>
      <c r="I874" s="136"/>
      <c r="J874" s="136"/>
    </row>
    <row r="875" spans="2:10" ht="15.75" customHeight="1" x14ac:dyDescent="0.2">
      <c r="B875" s="136"/>
      <c r="C875" s="136"/>
      <c r="D875" s="136"/>
      <c r="E875" s="136"/>
      <c r="F875" s="136"/>
      <c r="G875" s="136"/>
      <c r="H875" s="136"/>
      <c r="I875" s="136"/>
      <c r="J875" s="136"/>
    </row>
    <row r="876" spans="2:10" ht="15.75" customHeight="1" x14ac:dyDescent="0.2">
      <c r="B876" s="136"/>
      <c r="C876" s="136"/>
      <c r="D876" s="136"/>
      <c r="E876" s="136"/>
      <c r="F876" s="136"/>
      <c r="G876" s="136"/>
      <c r="H876" s="136"/>
      <c r="I876" s="136"/>
      <c r="J876" s="136"/>
    </row>
    <row r="877" spans="2:10" ht="15.75" customHeight="1" x14ac:dyDescent="0.2">
      <c r="B877" s="136"/>
      <c r="C877" s="136"/>
      <c r="D877" s="136"/>
      <c r="E877" s="136"/>
      <c r="F877" s="136"/>
      <c r="G877" s="136"/>
      <c r="H877" s="136"/>
      <c r="I877" s="136"/>
      <c r="J877" s="136"/>
    </row>
    <row r="878" spans="2:10" ht="15.75" customHeight="1" x14ac:dyDescent="0.2">
      <c r="B878" s="136"/>
      <c r="C878" s="136"/>
      <c r="D878" s="136"/>
      <c r="E878" s="136"/>
      <c r="F878" s="136"/>
      <c r="G878" s="136"/>
      <c r="H878" s="136"/>
      <c r="I878" s="136"/>
      <c r="J878" s="136"/>
    </row>
    <row r="879" spans="2:10" ht="15.75" customHeight="1" x14ac:dyDescent="0.2">
      <c r="B879" s="136"/>
      <c r="C879" s="136"/>
      <c r="D879" s="136"/>
      <c r="E879" s="136"/>
      <c r="F879" s="136"/>
      <c r="G879" s="136"/>
      <c r="H879" s="136"/>
      <c r="I879" s="136"/>
      <c r="J879" s="136"/>
    </row>
    <row r="880" spans="2:10" ht="15.75" customHeight="1" x14ac:dyDescent="0.2">
      <c r="B880" s="136"/>
      <c r="C880" s="136"/>
      <c r="D880" s="136"/>
      <c r="E880" s="136"/>
      <c r="F880" s="136"/>
      <c r="G880" s="136"/>
      <c r="H880" s="136"/>
      <c r="I880" s="136"/>
      <c r="J880" s="136"/>
    </row>
    <row r="881" spans="2:10" ht="15.75" customHeight="1" x14ac:dyDescent="0.2">
      <c r="B881" s="136"/>
      <c r="C881" s="136"/>
      <c r="D881" s="136"/>
      <c r="E881" s="136"/>
      <c r="F881" s="136"/>
      <c r="G881" s="136"/>
      <c r="H881" s="136"/>
      <c r="I881" s="136"/>
      <c r="J881" s="136"/>
    </row>
    <row r="882" spans="2:10" ht="15.75" customHeight="1" x14ac:dyDescent="0.2">
      <c r="B882" s="136"/>
      <c r="C882" s="136"/>
      <c r="D882" s="136"/>
      <c r="E882" s="136"/>
      <c r="F882" s="136"/>
      <c r="G882" s="136"/>
      <c r="H882" s="136"/>
      <c r="I882" s="136"/>
      <c r="J882" s="136"/>
    </row>
    <row r="883" spans="2:10" ht="15.75" customHeight="1" x14ac:dyDescent="0.2">
      <c r="B883" s="136"/>
      <c r="C883" s="136"/>
      <c r="D883" s="136"/>
      <c r="E883" s="136"/>
      <c r="F883" s="136"/>
      <c r="G883" s="136"/>
      <c r="H883" s="136"/>
      <c r="I883" s="136"/>
      <c r="J883" s="136"/>
    </row>
    <row r="884" spans="2:10" ht="15.75" customHeight="1" x14ac:dyDescent="0.2">
      <c r="B884" s="136"/>
      <c r="C884" s="136"/>
      <c r="D884" s="136"/>
      <c r="E884" s="136"/>
      <c r="F884" s="136"/>
      <c r="G884" s="136"/>
      <c r="H884" s="136"/>
      <c r="I884" s="136"/>
      <c r="J884" s="136"/>
    </row>
    <row r="885" spans="2:10" ht="15.75" customHeight="1" x14ac:dyDescent="0.2">
      <c r="B885" s="136"/>
      <c r="C885" s="136"/>
      <c r="D885" s="136"/>
      <c r="E885" s="136"/>
      <c r="F885" s="136"/>
      <c r="G885" s="136"/>
      <c r="H885" s="136"/>
      <c r="I885" s="136"/>
      <c r="J885" s="136"/>
    </row>
    <row r="886" spans="2:10" ht="15.75" customHeight="1" x14ac:dyDescent="0.2">
      <c r="B886" s="136"/>
      <c r="C886" s="136"/>
      <c r="D886" s="136"/>
      <c r="E886" s="136"/>
      <c r="F886" s="136"/>
      <c r="G886" s="136"/>
      <c r="H886" s="136"/>
      <c r="I886" s="136"/>
      <c r="J886" s="136"/>
    </row>
    <row r="887" spans="2:10" ht="15.75" customHeight="1" x14ac:dyDescent="0.2">
      <c r="B887" s="136"/>
      <c r="C887" s="136"/>
      <c r="D887" s="136"/>
      <c r="E887" s="136"/>
      <c r="F887" s="136"/>
      <c r="G887" s="136"/>
      <c r="H887" s="136"/>
      <c r="I887" s="136"/>
      <c r="J887" s="136"/>
    </row>
    <row r="888" spans="2:10" ht="15.75" customHeight="1" x14ac:dyDescent="0.2">
      <c r="B888" s="136"/>
      <c r="C888" s="136"/>
      <c r="D888" s="136"/>
      <c r="E888" s="136"/>
      <c r="F888" s="136"/>
      <c r="G888" s="136"/>
      <c r="H888" s="136"/>
      <c r="I888" s="136"/>
      <c r="J888" s="136"/>
    </row>
    <row r="889" spans="2:10" ht="15.75" customHeight="1" x14ac:dyDescent="0.2">
      <c r="B889" s="136"/>
      <c r="C889" s="136"/>
      <c r="D889" s="136"/>
      <c r="E889" s="136"/>
      <c r="F889" s="136"/>
      <c r="G889" s="136"/>
      <c r="H889" s="136"/>
      <c r="I889" s="136"/>
      <c r="J889" s="136"/>
    </row>
    <row r="890" spans="2:10" ht="15.75" customHeight="1" x14ac:dyDescent="0.2">
      <c r="B890" s="136"/>
      <c r="C890" s="136"/>
      <c r="D890" s="136"/>
      <c r="E890" s="136"/>
      <c r="F890" s="136"/>
      <c r="G890" s="136"/>
      <c r="H890" s="136"/>
      <c r="I890" s="136"/>
      <c r="J890" s="136"/>
    </row>
    <row r="891" spans="2:10" ht="15.75" customHeight="1" x14ac:dyDescent="0.2">
      <c r="B891" s="136"/>
      <c r="C891" s="136"/>
      <c r="D891" s="136"/>
      <c r="E891" s="136"/>
      <c r="F891" s="136"/>
      <c r="G891" s="136"/>
      <c r="H891" s="136"/>
      <c r="I891" s="136"/>
      <c r="J891" s="136"/>
    </row>
    <row r="892" spans="2:10" ht="15.75" customHeight="1" x14ac:dyDescent="0.2">
      <c r="B892" s="136"/>
      <c r="C892" s="136"/>
      <c r="D892" s="136"/>
      <c r="E892" s="136"/>
      <c r="F892" s="136"/>
      <c r="G892" s="136"/>
      <c r="H892" s="136"/>
      <c r="I892" s="136"/>
      <c r="J892" s="136"/>
    </row>
    <row r="893" spans="2:10" ht="15.75" customHeight="1" x14ac:dyDescent="0.2">
      <c r="B893" s="136"/>
      <c r="C893" s="136"/>
      <c r="D893" s="136"/>
      <c r="E893" s="136"/>
      <c r="F893" s="136"/>
      <c r="G893" s="136"/>
      <c r="H893" s="136"/>
      <c r="I893" s="136"/>
      <c r="J893" s="136"/>
    </row>
    <row r="894" spans="2:10" ht="15.75" customHeight="1" x14ac:dyDescent="0.2">
      <c r="B894" s="136"/>
      <c r="C894" s="136"/>
      <c r="D894" s="136"/>
      <c r="E894" s="136"/>
      <c r="F894" s="136"/>
      <c r="G894" s="136"/>
      <c r="H894" s="136"/>
      <c r="I894" s="136"/>
      <c r="J894" s="136"/>
    </row>
    <row r="895" spans="2:10" ht="15.75" customHeight="1" x14ac:dyDescent="0.2">
      <c r="B895" s="136"/>
      <c r="C895" s="136"/>
      <c r="D895" s="136"/>
      <c r="E895" s="136"/>
      <c r="F895" s="136"/>
      <c r="G895" s="136"/>
      <c r="H895" s="136"/>
      <c r="I895" s="136"/>
      <c r="J895" s="136"/>
    </row>
    <row r="896" spans="2:10" ht="15.75" customHeight="1" x14ac:dyDescent="0.2">
      <c r="B896" s="136"/>
      <c r="C896" s="136"/>
      <c r="D896" s="136"/>
      <c r="E896" s="136"/>
      <c r="F896" s="136"/>
      <c r="G896" s="136"/>
      <c r="H896" s="136"/>
      <c r="I896" s="136"/>
      <c r="J896" s="136"/>
    </row>
    <row r="897" spans="2:10" ht="15.75" customHeight="1" x14ac:dyDescent="0.2">
      <c r="B897" s="136"/>
      <c r="C897" s="136"/>
      <c r="D897" s="136"/>
      <c r="E897" s="136"/>
      <c r="F897" s="136"/>
      <c r="G897" s="136"/>
      <c r="H897" s="136"/>
      <c r="I897" s="136"/>
      <c r="J897" s="136"/>
    </row>
    <row r="898" spans="2:10" ht="15.75" customHeight="1" x14ac:dyDescent="0.2">
      <c r="B898" s="136"/>
      <c r="C898" s="136"/>
      <c r="D898" s="136"/>
      <c r="E898" s="136"/>
      <c r="F898" s="136"/>
      <c r="G898" s="136"/>
      <c r="H898" s="136"/>
      <c r="I898" s="136"/>
      <c r="J898" s="136"/>
    </row>
    <row r="899" spans="2:10" ht="15.75" customHeight="1" x14ac:dyDescent="0.2">
      <c r="B899" s="136"/>
      <c r="C899" s="136"/>
      <c r="D899" s="136"/>
      <c r="E899" s="136"/>
      <c r="F899" s="136"/>
      <c r="G899" s="136"/>
      <c r="H899" s="136"/>
      <c r="I899" s="136"/>
      <c r="J899" s="136"/>
    </row>
    <row r="900" spans="2:10" ht="15.75" customHeight="1" x14ac:dyDescent="0.2">
      <c r="B900" s="136"/>
      <c r="C900" s="136"/>
      <c r="D900" s="136"/>
      <c r="E900" s="136"/>
      <c r="F900" s="136"/>
      <c r="G900" s="136"/>
      <c r="H900" s="136"/>
      <c r="I900" s="136"/>
      <c r="J900" s="136"/>
    </row>
    <row r="901" spans="2:10" ht="15.75" customHeight="1" x14ac:dyDescent="0.2">
      <c r="B901" s="136"/>
      <c r="C901" s="136"/>
      <c r="D901" s="136"/>
      <c r="E901" s="136"/>
      <c r="F901" s="136"/>
      <c r="G901" s="136"/>
      <c r="H901" s="136"/>
      <c r="I901" s="136"/>
      <c r="J901" s="136"/>
    </row>
    <row r="902" spans="2:10" ht="15.75" customHeight="1" x14ac:dyDescent="0.2">
      <c r="B902" s="136"/>
      <c r="C902" s="136"/>
      <c r="D902" s="136"/>
      <c r="E902" s="136"/>
      <c r="F902" s="136"/>
      <c r="G902" s="136"/>
      <c r="H902" s="136"/>
      <c r="I902" s="136"/>
      <c r="J902" s="136"/>
    </row>
    <row r="903" spans="2:10" ht="15.75" customHeight="1" x14ac:dyDescent="0.2">
      <c r="B903" s="136"/>
      <c r="C903" s="136"/>
      <c r="D903" s="136"/>
      <c r="E903" s="136"/>
      <c r="F903" s="136"/>
      <c r="G903" s="136"/>
      <c r="H903" s="136"/>
      <c r="I903" s="136"/>
      <c r="J903" s="136"/>
    </row>
    <row r="904" spans="2:10" ht="15.75" customHeight="1" x14ac:dyDescent="0.2">
      <c r="B904" s="136"/>
      <c r="C904" s="136"/>
      <c r="D904" s="136"/>
      <c r="E904" s="136"/>
      <c r="F904" s="136"/>
      <c r="G904" s="136"/>
      <c r="H904" s="136"/>
      <c r="I904" s="136"/>
      <c r="J904" s="136"/>
    </row>
    <row r="905" spans="2:10" ht="15.75" customHeight="1" x14ac:dyDescent="0.2">
      <c r="B905" s="136"/>
      <c r="C905" s="136"/>
      <c r="D905" s="136"/>
      <c r="E905" s="136"/>
      <c r="F905" s="136"/>
      <c r="G905" s="136"/>
      <c r="H905" s="136"/>
      <c r="I905" s="136"/>
      <c r="J905" s="136"/>
    </row>
    <row r="906" spans="2:10" ht="15.75" customHeight="1" x14ac:dyDescent="0.2">
      <c r="B906" s="136"/>
      <c r="C906" s="136"/>
      <c r="D906" s="136"/>
      <c r="E906" s="136"/>
      <c r="F906" s="136"/>
      <c r="G906" s="136"/>
      <c r="H906" s="136"/>
      <c r="I906" s="136"/>
      <c r="J906" s="136"/>
    </row>
    <row r="907" spans="2:10" ht="15.75" customHeight="1" x14ac:dyDescent="0.2">
      <c r="B907" s="136"/>
      <c r="C907" s="136"/>
      <c r="D907" s="136"/>
      <c r="E907" s="136"/>
      <c r="F907" s="136"/>
      <c r="G907" s="136"/>
      <c r="H907" s="136"/>
      <c r="I907" s="136"/>
      <c r="J907" s="136"/>
    </row>
    <row r="908" spans="2:10" ht="15.75" customHeight="1" x14ac:dyDescent="0.2">
      <c r="B908" s="136"/>
      <c r="C908" s="136"/>
      <c r="D908" s="136"/>
      <c r="E908" s="136"/>
      <c r="F908" s="136"/>
      <c r="G908" s="136"/>
      <c r="H908" s="136"/>
      <c r="I908" s="136"/>
      <c r="J908" s="136"/>
    </row>
    <row r="909" spans="2:10" ht="15.75" customHeight="1" x14ac:dyDescent="0.2">
      <c r="B909" s="136"/>
      <c r="C909" s="136"/>
      <c r="D909" s="136"/>
      <c r="E909" s="136"/>
      <c r="F909" s="136"/>
      <c r="G909" s="136"/>
      <c r="H909" s="136"/>
      <c r="I909" s="136"/>
      <c r="J909" s="136"/>
    </row>
    <row r="910" spans="2:10" ht="15.75" customHeight="1" x14ac:dyDescent="0.2">
      <c r="B910" s="136"/>
      <c r="C910" s="136"/>
      <c r="D910" s="136"/>
      <c r="E910" s="136"/>
      <c r="F910" s="136"/>
      <c r="G910" s="136"/>
      <c r="H910" s="136"/>
      <c r="I910" s="136"/>
      <c r="J910" s="136"/>
    </row>
    <row r="911" spans="2:10" ht="15.75" customHeight="1" x14ac:dyDescent="0.2">
      <c r="B911" s="136"/>
      <c r="C911" s="136"/>
      <c r="D911" s="136"/>
      <c r="E911" s="136"/>
      <c r="F911" s="136"/>
      <c r="G911" s="136"/>
      <c r="H911" s="136"/>
      <c r="I911" s="136"/>
      <c r="J911" s="136"/>
    </row>
    <row r="912" spans="2:10" ht="15.75" customHeight="1" x14ac:dyDescent="0.2">
      <c r="B912" s="136"/>
      <c r="C912" s="136"/>
      <c r="D912" s="136"/>
      <c r="E912" s="136"/>
      <c r="F912" s="136"/>
      <c r="G912" s="136"/>
      <c r="H912" s="136"/>
      <c r="I912" s="136"/>
      <c r="J912" s="136"/>
    </row>
    <row r="913" spans="2:10" ht="15.75" customHeight="1" x14ac:dyDescent="0.2">
      <c r="B913" s="136"/>
      <c r="C913" s="136"/>
      <c r="D913" s="136"/>
      <c r="E913" s="136"/>
      <c r="F913" s="136"/>
      <c r="G913" s="136"/>
      <c r="H913" s="136"/>
      <c r="I913" s="136"/>
      <c r="J913" s="136"/>
    </row>
    <row r="914" spans="2:10" ht="15.75" customHeight="1" x14ac:dyDescent="0.2">
      <c r="B914" s="136"/>
      <c r="C914" s="136"/>
      <c r="D914" s="136"/>
      <c r="E914" s="136"/>
      <c r="F914" s="136"/>
      <c r="G914" s="136"/>
      <c r="H914" s="136"/>
      <c r="I914" s="136"/>
      <c r="J914" s="136"/>
    </row>
    <row r="915" spans="2:10" ht="15.75" customHeight="1" x14ac:dyDescent="0.2">
      <c r="B915" s="136"/>
      <c r="C915" s="136"/>
      <c r="D915" s="136"/>
      <c r="E915" s="136"/>
      <c r="F915" s="136"/>
      <c r="G915" s="136"/>
      <c r="H915" s="136"/>
      <c r="I915" s="136"/>
      <c r="J915" s="136"/>
    </row>
    <row r="916" spans="2:10" ht="15.75" customHeight="1" x14ac:dyDescent="0.2">
      <c r="B916" s="136"/>
      <c r="C916" s="136"/>
      <c r="D916" s="136"/>
      <c r="E916" s="136"/>
      <c r="F916" s="136"/>
      <c r="G916" s="136"/>
      <c r="H916" s="136"/>
      <c r="I916" s="136"/>
      <c r="J916" s="136"/>
    </row>
    <row r="917" spans="2:10" ht="15.75" customHeight="1" x14ac:dyDescent="0.2">
      <c r="B917" s="136"/>
      <c r="C917" s="136"/>
      <c r="D917" s="136"/>
      <c r="E917" s="136"/>
      <c r="F917" s="136"/>
      <c r="G917" s="136"/>
      <c r="H917" s="136"/>
      <c r="I917" s="136"/>
      <c r="J917" s="136"/>
    </row>
    <row r="918" spans="2:10" ht="15.75" customHeight="1" x14ac:dyDescent="0.2">
      <c r="B918" s="136"/>
      <c r="C918" s="136"/>
      <c r="D918" s="136"/>
      <c r="E918" s="136"/>
      <c r="F918" s="136"/>
      <c r="G918" s="136"/>
      <c r="H918" s="136"/>
      <c r="I918" s="136"/>
      <c r="J918" s="136"/>
    </row>
    <row r="919" spans="2:10" ht="15.75" customHeight="1" x14ac:dyDescent="0.2">
      <c r="B919" s="136"/>
      <c r="C919" s="136"/>
      <c r="D919" s="136"/>
      <c r="E919" s="136"/>
      <c r="F919" s="136"/>
      <c r="G919" s="136"/>
      <c r="H919" s="136"/>
      <c r="I919" s="136"/>
      <c r="J919" s="136"/>
    </row>
    <row r="920" spans="2:10" ht="15.75" customHeight="1" x14ac:dyDescent="0.2">
      <c r="B920" s="136"/>
      <c r="C920" s="136"/>
      <c r="D920" s="136"/>
      <c r="E920" s="136"/>
      <c r="F920" s="136"/>
      <c r="G920" s="136"/>
      <c r="H920" s="136"/>
      <c r="I920" s="136"/>
      <c r="J920" s="136"/>
    </row>
    <row r="921" spans="2:10" ht="15.75" customHeight="1" x14ac:dyDescent="0.2">
      <c r="B921" s="136"/>
      <c r="C921" s="136"/>
      <c r="D921" s="136"/>
      <c r="E921" s="136"/>
      <c r="F921" s="136"/>
      <c r="G921" s="136"/>
      <c r="H921" s="136"/>
      <c r="I921" s="136"/>
      <c r="J921" s="136"/>
    </row>
    <row r="922" spans="2:10" ht="15.75" customHeight="1" x14ac:dyDescent="0.2">
      <c r="B922" s="136"/>
      <c r="C922" s="136"/>
      <c r="D922" s="136"/>
      <c r="E922" s="136"/>
      <c r="F922" s="136"/>
      <c r="G922" s="136"/>
      <c r="H922" s="136"/>
      <c r="I922" s="136"/>
      <c r="J922" s="136"/>
    </row>
    <row r="923" spans="2:10" ht="15.75" customHeight="1" x14ac:dyDescent="0.2">
      <c r="B923" s="136"/>
      <c r="C923" s="136"/>
      <c r="D923" s="136"/>
      <c r="E923" s="136"/>
      <c r="F923" s="136"/>
      <c r="G923" s="136"/>
      <c r="H923" s="136"/>
      <c r="I923" s="136"/>
      <c r="J923" s="136"/>
    </row>
    <row r="924" spans="2:10" ht="15.75" customHeight="1" x14ac:dyDescent="0.2">
      <c r="B924" s="136"/>
      <c r="C924" s="136"/>
      <c r="D924" s="136"/>
      <c r="E924" s="136"/>
      <c r="F924" s="136"/>
      <c r="G924" s="136"/>
      <c r="H924" s="136"/>
      <c r="I924" s="136"/>
      <c r="J924" s="136"/>
    </row>
    <row r="925" spans="2:10" ht="15.75" customHeight="1" x14ac:dyDescent="0.2">
      <c r="B925" s="136"/>
      <c r="C925" s="136"/>
      <c r="D925" s="136"/>
      <c r="E925" s="136"/>
      <c r="F925" s="136"/>
      <c r="G925" s="136"/>
      <c r="H925" s="136"/>
      <c r="I925" s="136"/>
      <c r="J925" s="136"/>
    </row>
    <row r="926" spans="2:10" ht="15.75" customHeight="1" x14ac:dyDescent="0.2">
      <c r="B926" s="136"/>
      <c r="C926" s="136"/>
      <c r="D926" s="136"/>
      <c r="E926" s="136"/>
      <c r="F926" s="136"/>
      <c r="G926" s="136"/>
      <c r="H926" s="136"/>
      <c r="I926" s="136"/>
      <c r="J926" s="136"/>
    </row>
    <row r="927" spans="2:10" ht="15.75" customHeight="1" x14ac:dyDescent="0.2">
      <c r="B927" s="136"/>
      <c r="C927" s="136"/>
      <c r="D927" s="136"/>
      <c r="E927" s="136"/>
      <c r="F927" s="136"/>
      <c r="G927" s="136"/>
      <c r="H927" s="136"/>
      <c r="I927" s="136"/>
      <c r="J927" s="136"/>
    </row>
    <row r="928" spans="2:10" ht="15.75" customHeight="1" x14ac:dyDescent="0.2">
      <c r="B928" s="136"/>
      <c r="C928" s="136"/>
      <c r="D928" s="136"/>
      <c r="E928" s="136"/>
      <c r="F928" s="136"/>
      <c r="G928" s="136"/>
      <c r="H928" s="136"/>
      <c r="I928" s="136"/>
      <c r="J928" s="136"/>
    </row>
    <row r="929" spans="2:10" ht="15.75" customHeight="1" x14ac:dyDescent="0.2">
      <c r="B929" s="136"/>
      <c r="C929" s="136"/>
      <c r="D929" s="136"/>
      <c r="E929" s="136"/>
      <c r="F929" s="136"/>
      <c r="G929" s="136"/>
      <c r="H929" s="136"/>
      <c r="I929" s="136"/>
      <c r="J929" s="136"/>
    </row>
    <row r="930" spans="2:10" ht="15.75" customHeight="1" x14ac:dyDescent="0.2">
      <c r="B930" s="136"/>
      <c r="C930" s="136"/>
      <c r="D930" s="136"/>
      <c r="E930" s="136"/>
      <c r="F930" s="136"/>
      <c r="G930" s="136"/>
      <c r="H930" s="136"/>
      <c r="I930" s="136"/>
      <c r="J930" s="136"/>
    </row>
    <row r="931" spans="2:10" ht="15.75" customHeight="1" x14ac:dyDescent="0.2">
      <c r="B931" s="136"/>
      <c r="C931" s="136"/>
      <c r="D931" s="136"/>
      <c r="E931" s="136"/>
      <c r="F931" s="136"/>
      <c r="G931" s="136"/>
      <c r="H931" s="136"/>
      <c r="I931" s="136"/>
      <c r="J931" s="136"/>
    </row>
    <row r="932" spans="2:10" ht="15.75" customHeight="1" x14ac:dyDescent="0.2">
      <c r="B932" s="136"/>
      <c r="C932" s="136"/>
      <c r="D932" s="136"/>
      <c r="E932" s="136"/>
      <c r="F932" s="136"/>
      <c r="G932" s="136"/>
      <c r="H932" s="136"/>
      <c r="I932" s="136"/>
      <c r="J932" s="136"/>
    </row>
    <row r="933" spans="2:10" ht="15.75" customHeight="1" x14ac:dyDescent="0.2">
      <c r="B933" s="136"/>
      <c r="C933" s="136"/>
      <c r="D933" s="136"/>
      <c r="E933" s="136"/>
      <c r="F933" s="136"/>
      <c r="G933" s="136"/>
      <c r="H933" s="136"/>
      <c r="I933" s="136"/>
      <c r="J933" s="136"/>
    </row>
    <row r="934" spans="2:10" ht="15.75" customHeight="1" x14ac:dyDescent="0.2">
      <c r="B934" s="136"/>
      <c r="C934" s="136"/>
      <c r="D934" s="136"/>
      <c r="E934" s="136"/>
      <c r="F934" s="136"/>
      <c r="G934" s="136"/>
      <c r="H934" s="136"/>
      <c r="I934" s="136"/>
      <c r="J934" s="136"/>
    </row>
    <row r="935" spans="2:10" ht="15.75" customHeight="1" x14ac:dyDescent="0.2">
      <c r="B935" s="136"/>
      <c r="C935" s="136"/>
      <c r="D935" s="136"/>
      <c r="E935" s="136"/>
      <c r="F935" s="136"/>
      <c r="G935" s="136"/>
      <c r="H935" s="136"/>
      <c r="I935" s="136"/>
      <c r="J935" s="136"/>
    </row>
    <row r="936" spans="2:10" ht="15.75" customHeight="1" x14ac:dyDescent="0.2">
      <c r="B936" s="136"/>
      <c r="C936" s="136"/>
      <c r="D936" s="136"/>
      <c r="E936" s="136"/>
      <c r="F936" s="136"/>
      <c r="G936" s="136"/>
      <c r="H936" s="136"/>
      <c r="I936" s="136"/>
      <c r="J936" s="136"/>
    </row>
    <row r="937" spans="2:10" ht="15.75" customHeight="1" x14ac:dyDescent="0.2">
      <c r="B937" s="136"/>
      <c r="C937" s="136"/>
      <c r="D937" s="136"/>
      <c r="E937" s="136"/>
      <c r="F937" s="136"/>
      <c r="G937" s="136"/>
      <c r="H937" s="136"/>
      <c r="I937" s="136"/>
      <c r="J937" s="136"/>
    </row>
    <row r="938" spans="2:10" ht="15.75" customHeight="1" x14ac:dyDescent="0.2">
      <c r="B938" s="136"/>
      <c r="C938" s="136"/>
      <c r="D938" s="136"/>
      <c r="E938" s="136"/>
      <c r="F938" s="136"/>
      <c r="G938" s="136"/>
      <c r="H938" s="136"/>
      <c r="I938" s="136"/>
      <c r="J938" s="136"/>
    </row>
    <row r="939" spans="2:10" ht="15.75" customHeight="1" x14ac:dyDescent="0.2">
      <c r="B939" s="136"/>
      <c r="C939" s="136"/>
      <c r="D939" s="136"/>
      <c r="E939" s="136"/>
      <c r="F939" s="136"/>
      <c r="G939" s="136"/>
      <c r="H939" s="136"/>
      <c r="I939" s="136"/>
      <c r="J939" s="136"/>
    </row>
    <row r="940" spans="2:10" ht="15.75" customHeight="1" x14ac:dyDescent="0.2">
      <c r="B940" s="136"/>
      <c r="C940" s="136"/>
      <c r="D940" s="136"/>
      <c r="E940" s="136"/>
      <c r="F940" s="136"/>
      <c r="G940" s="136"/>
      <c r="H940" s="136"/>
      <c r="I940" s="136"/>
      <c r="J940" s="136"/>
    </row>
    <row r="941" spans="2:10" ht="15.75" customHeight="1" x14ac:dyDescent="0.2">
      <c r="B941" s="136"/>
      <c r="C941" s="136"/>
      <c r="D941" s="136"/>
      <c r="E941" s="136"/>
      <c r="F941" s="136"/>
      <c r="G941" s="136"/>
      <c r="H941" s="136"/>
      <c r="I941" s="136"/>
      <c r="J941" s="136"/>
    </row>
    <row r="942" spans="2:10" ht="15.75" customHeight="1" x14ac:dyDescent="0.2">
      <c r="B942" s="136"/>
      <c r="C942" s="136"/>
      <c r="D942" s="136"/>
      <c r="E942" s="136"/>
      <c r="F942" s="136"/>
      <c r="G942" s="136"/>
      <c r="H942" s="136"/>
      <c r="I942" s="136"/>
      <c r="J942" s="136"/>
    </row>
    <row r="943" spans="2:10" ht="15.75" customHeight="1" x14ac:dyDescent="0.2">
      <c r="B943" s="136"/>
      <c r="C943" s="136"/>
      <c r="D943" s="136"/>
      <c r="E943" s="136"/>
      <c r="F943" s="136"/>
      <c r="G943" s="136"/>
      <c r="H943" s="136"/>
      <c r="I943" s="136"/>
      <c r="J943" s="136"/>
    </row>
    <row r="944" spans="2:10" ht="15.75" customHeight="1" x14ac:dyDescent="0.2">
      <c r="B944" s="136"/>
      <c r="C944" s="136"/>
      <c r="D944" s="136"/>
      <c r="E944" s="136"/>
      <c r="F944" s="136"/>
      <c r="G944" s="136"/>
      <c r="H944" s="136"/>
      <c r="I944" s="136"/>
      <c r="J944" s="136"/>
    </row>
    <row r="945" spans="2:10" ht="15.75" customHeight="1" x14ac:dyDescent="0.2">
      <c r="B945" s="136"/>
      <c r="C945" s="136"/>
      <c r="D945" s="136"/>
      <c r="E945" s="136"/>
      <c r="F945" s="136"/>
      <c r="G945" s="136"/>
      <c r="H945" s="136"/>
      <c r="I945" s="136"/>
      <c r="J945" s="136"/>
    </row>
    <row r="946" spans="2:10" ht="15.75" customHeight="1" x14ac:dyDescent="0.2">
      <c r="B946" s="136"/>
      <c r="C946" s="136"/>
      <c r="D946" s="136"/>
      <c r="E946" s="136"/>
      <c r="F946" s="136"/>
      <c r="G946" s="136"/>
      <c r="H946" s="136"/>
      <c r="I946" s="136"/>
      <c r="J946" s="136"/>
    </row>
    <row r="947" spans="2:10" ht="15.75" customHeight="1" x14ac:dyDescent="0.2">
      <c r="B947" s="136"/>
      <c r="C947" s="136"/>
      <c r="D947" s="136"/>
      <c r="E947" s="136"/>
      <c r="F947" s="136"/>
      <c r="G947" s="136"/>
      <c r="H947" s="136"/>
      <c r="I947" s="136"/>
      <c r="J947" s="136"/>
    </row>
    <row r="948" spans="2:10" ht="15.75" customHeight="1" x14ac:dyDescent="0.2">
      <c r="B948" s="136"/>
      <c r="C948" s="136"/>
      <c r="D948" s="136"/>
      <c r="E948" s="136"/>
      <c r="F948" s="136"/>
      <c r="G948" s="136"/>
      <c r="H948" s="136"/>
      <c r="I948" s="136"/>
      <c r="J948" s="136"/>
    </row>
    <row r="949" spans="2:10" ht="15.75" customHeight="1" x14ac:dyDescent="0.2">
      <c r="B949" s="136"/>
      <c r="C949" s="136"/>
      <c r="D949" s="136"/>
      <c r="E949" s="136"/>
      <c r="F949" s="136"/>
      <c r="G949" s="136"/>
      <c r="H949" s="136"/>
      <c r="I949" s="136"/>
      <c r="J949" s="136"/>
    </row>
    <row r="950" spans="2:10" ht="15.75" customHeight="1" x14ac:dyDescent="0.2">
      <c r="B950" s="136"/>
      <c r="C950" s="136"/>
      <c r="D950" s="136"/>
      <c r="E950" s="136"/>
      <c r="F950" s="136"/>
      <c r="G950" s="136"/>
      <c r="H950" s="136"/>
      <c r="I950" s="136"/>
      <c r="J950" s="136"/>
    </row>
    <row r="951" spans="2:10" ht="15.75" customHeight="1" x14ac:dyDescent="0.2">
      <c r="B951" s="136"/>
      <c r="C951" s="136"/>
      <c r="D951" s="136"/>
      <c r="E951" s="136"/>
      <c r="F951" s="136"/>
      <c r="G951" s="136"/>
      <c r="H951" s="136"/>
      <c r="I951" s="136"/>
      <c r="J951" s="136"/>
    </row>
    <row r="952" spans="2:10" ht="15.75" customHeight="1" x14ac:dyDescent="0.2">
      <c r="B952" s="136"/>
      <c r="C952" s="136"/>
      <c r="D952" s="136"/>
      <c r="E952" s="136"/>
      <c r="F952" s="136"/>
      <c r="G952" s="136"/>
      <c r="H952" s="136"/>
      <c r="I952" s="136"/>
      <c r="J952" s="136"/>
    </row>
    <row r="953" spans="2:10" ht="15.75" customHeight="1" x14ac:dyDescent="0.2">
      <c r="B953" s="136"/>
      <c r="C953" s="136"/>
      <c r="D953" s="136"/>
      <c r="E953" s="136"/>
      <c r="F953" s="136"/>
      <c r="G953" s="136"/>
      <c r="H953" s="136"/>
      <c r="I953" s="136"/>
      <c r="J953" s="136"/>
    </row>
    <row r="954" spans="2:10" ht="15.75" customHeight="1" x14ac:dyDescent="0.2">
      <c r="B954" s="136"/>
      <c r="C954" s="136"/>
      <c r="D954" s="136"/>
      <c r="E954" s="136"/>
      <c r="F954" s="136"/>
      <c r="G954" s="136"/>
      <c r="H954" s="136"/>
      <c r="I954" s="136"/>
      <c r="J954" s="136"/>
    </row>
    <row r="955" spans="2:10" ht="15.75" customHeight="1" x14ac:dyDescent="0.2">
      <c r="B955" s="136"/>
      <c r="C955" s="136"/>
      <c r="D955" s="136"/>
      <c r="E955" s="136"/>
      <c r="F955" s="136"/>
      <c r="G955" s="136"/>
      <c r="H955" s="136"/>
      <c r="I955" s="136"/>
      <c r="J955" s="136"/>
    </row>
    <row r="956" spans="2:10" ht="15.75" customHeight="1" x14ac:dyDescent="0.2">
      <c r="B956" s="136"/>
      <c r="C956" s="136"/>
      <c r="D956" s="136"/>
      <c r="E956" s="136"/>
      <c r="F956" s="136"/>
      <c r="G956" s="136"/>
      <c r="H956" s="136"/>
      <c r="I956" s="136"/>
      <c r="J956" s="136"/>
    </row>
    <row r="957" spans="2:10" ht="15.75" customHeight="1" x14ac:dyDescent="0.2">
      <c r="B957" s="136"/>
      <c r="C957" s="136"/>
      <c r="D957" s="136"/>
      <c r="E957" s="136"/>
      <c r="F957" s="136"/>
      <c r="G957" s="136"/>
      <c r="H957" s="136"/>
      <c r="I957" s="136"/>
      <c r="J957" s="136"/>
    </row>
    <row r="958" spans="2:10" ht="15.75" customHeight="1" x14ac:dyDescent="0.2">
      <c r="B958" s="136"/>
      <c r="C958" s="136"/>
      <c r="D958" s="136"/>
      <c r="E958" s="136"/>
      <c r="F958" s="136"/>
      <c r="G958" s="136"/>
      <c r="H958" s="136"/>
      <c r="I958" s="136"/>
      <c r="J958" s="136"/>
    </row>
    <row r="959" spans="2:10" ht="15.75" customHeight="1" x14ac:dyDescent="0.2">
      <c r="B959" s="136"/>
      <c r="C959" s="136"/>
      <c r="D959" s="136"/>
      <c r="E959" s="136"/>
      <c r="F959" s="136"/>
      <c r="G959" s="136"/>
      <c r="H959" s="136"/>
      <c r="I959" s="136"/>
      <c r="J959" s="136"/>
    </row>
    <row r="960" spans="2:10" ht="15.75" customHeight="1" x14ac:dyDescent="0.2">
      <c r="B960" s="136"/>
      <c r="C960" s="136"/>
      <c r="D960" s="136"/>
      <c r="E960" s="136"/>
      <c r="F960" s="136"/>
      <c r="G960" s="136"/>
      <c r="H960" s="136"/>
      <c r="I960" s="136"/>
      <c r="J960" s="136"/>
    </row>
    <row r="961" spans="2:10" ht="15.75" customHeight="1" x14ac:dyDescent="0.2">
      <c r="B961" s="136"/>
      <c r="C961" s="136"/>
      <c r="D961" s="136"/>
      <c r="E961" s="136"/>
      <c r="F961" s="136"/>
      <c r="G961" s="136"/>
      <c r="H961" s="136"/>
      <c r="I961" s="136"/>
      <c r="J961" s="136"/>
    </row>
    <row r="962" spans="2:10" ht="15.75" customHeight="1" x14ac:dyDescent="0.2">
      <c r="B962" s="136"/>
      <c r="C962" s="136"/>
      <c r="D962" s="136"/>
      <c r="E962" s="136"/>
      <c r="F962" s="136"/>
      <c r="G962" s="136"/>
      <c r="H962" s="136"/>
      <c r="I962" s="136"/>
      <c r="J962" s="136"/>
    </row>
    <row r="963" spans="2:10" ht="15.75" customHeight="1" x14ac:dyDescent="0.2">
      <c r="B963" s="136"/>
      <c r="C963" s="136"/>
      <c r="D963" s="136"/>
      <c r="E963" s="136"/>
      <c r="F963" s="136"/>
      <c r="G963" s="136"/>
      <c r="H963" s="136"/>
      <c r="I963" s="136"/>
      <c r="J963" s="136"/>
    </row>
    <row r="964" spans="2:10" ht="15.75" customHeight="1" x14ac:dyDescent="0.2">
      <c r="B964" s="136"/>
      <c r="C964" s="136"/>
      <c r="D964" s="136"/>
      <c r="E964" s="136"/>
      <c r="F964" s="136"/>
      <c r="G964" s="136"/>
      <c r="H964" s="136"/>
      <c r="I964" s="136"/>
      <c r="J964" s="136"/>
    </row>
    <row r="965" spans="2:10" ht="15.75" customHeight="1" x14ac:dyDescent="0.2">
      <c r="B965" s="136"/>
      <c r="C965" s="136"/>
      <c r="D965" s="136"/>
      <c r="E965" s="136"/>
      <c r="F965" s="136"/>
      <c r="G965" s="136"/>
      <c r="H965" s="136"/>
      <c r="I965" s="136"/>
      <c r="J965" s="136"/>
    </row>
    <row r="966" spans="2:10" ht="15.75" customHeight="1" x14ac:dyDescent="0.2">
      <c r="B966" s="136"/>
      <c r="C966" s="136"/>
      <c r="D966" s="136"/>
      <c r="E966" s="136"/>
      <c r="F966" s="136"/>
      <c r="G966" s="136"/>
      <c r="H966" s="136"/>
      <c r="I966" s="136"/>
      <c r="J966" s="136"/>
    </row>
    <row r="967" spans="2:10" ht="15.75" customHeight="1" x14ac:dyDescent="0.2">
      <c r="B967" s="136"/>
      <c r="C967" s="136"/>
      <c r="D967" s="136"/>
      <c r="E967" s="136"/>
      <c r="F967" s="136"/>
      <c r="G967" s="136"/>
      <c r="H967" s="136"/>
      <c r="I967" s="136"/>
      <c r="J967" s="136"/>
    </row>
    <row r="968" spans="2:10" ht="15.75" customHeight="1" x14ac:dyDescent="0.2">
      <c r="B968" s="136"/>
      <c r="C968" s="136"/>
      <c r="D968" s="136"/>
      <c r="E968" s="136"/>
      <c r="F968" s="136"/>
      <c r="G968" s="136"/>
      <c r="H968" s="136"/>
      <c r="I968" s="136"/>
      <c r="J968" s="136"/>
    </row>
    <row r="969" spans="2:10" ht="15.75" customHeight="1" x14ac:dyDescent="0.2">
      <c r="B969" s="136"/>
      <c r="C969" s="136"/>
      <c r="D969" s="136"/>
      <c r="E969" s="136"/>
      <c r="F969" s="136"/>
      <c r="G969" s="136"/>
      <c r="H969" s="136"/>
      <c r="I969" s="136"/>
      <c r="J969" s="136"/>
    </row>
    <row r="970" spans="2:10" ht="15.75" customHeight="1" x14ac:dyDescent="0.2">
      <c r="B970" s="136"/>
      <c r="C970" s="136"/>
      <c r="D970" s="136"/>
      <c r="E970" s="136"/>
      <c r="F970" s="136"/>
      <c r="G970" s="136"/>
      <c r="H970" s="136"/>
      <c r="I970" s="136"/>
      <c r="J970" s="136"/>
    </row>
    <row r="971" spans="2:10" ht="15.75" customHeight="1" x14ac:dyDescent="0.2">
      <c r="B971" s="136"/>
      <c r="C971" s="136"/>
      <c r="D971" s="136"/>
      <c r="E971" s="136"/>
      <c r="F971" s="136"/>
      <c r="G971" s="136"/>
      <c r="H971" s="136"/>
      <c r="I971" s="136"/>
      <c r="J971" s="136"/>
    </row>
    <row r="972" spans="2:10" ht="15.75" customHeight="1" x14ac:dyDescent="0.2">
      <c r="B972" s="136"/>
      <c r="C972" s="136"/>
      <c r="D972" s="136"/>
      <c r="E972" s="136"/>
      <c r="F972" s="136"/>
      <c r="G972" s="136"/>
      <c r="H972" s="136"/>
      <c r="I972" s="136"/>
      <c r="J972" s="136"/>
    </row>
    <row r="973" spans="2:10" ht="15.75" customHeight="1" x14ac:dyDescent="0.2">
      <c r="B973" s="136"/>
      <c r="C973" s="136"/>
      <c r="D973" s="136"/>
      <c r="E973" s="136"/>
      <c r="F973" s="136"/>
      <c r="G973" s="136"/>
      <c r="H973" s="136"/>
      <c r="I973" s="136"/>
      <c r="J973" s="136"/>
    </row>
    <row r="974" spans="2:10" ht="15.75" customHeight="1" x14ac:dyDescent="0.2">
      <c r="B974" s="136"/>
      <c r="C974" s="136"/>
      <c r="D974" s="136"/>
      <c r="E974" s="136"/>
      <c r="F974" s="136"/>
      <c r="G974" s="136"/>
      <c r="H974" s="136"/>
      <c r="I974" s="136"/>
      <c r="J974" s="136"/>
    </row>
    <row r="975" spans="2:10" ht="15.75" customHeight="1" x14ac:dyDescent="0.2">
      <c r="B975" s="136"/>
      <c r="C975" s="136"/>
      <c r="D975" s="136"/>
      <c r="E975" s="136"/>
      <c r="F975" s="136"/>
      <c r="G975" s="136"/>
      <c r="H975" s="136"/>
      <c r="I975" s="136"/>
      <c r="J975" s="136"/>
    </row>
    <row r="976" spans="2:10" ht="15.75" customHeight="1" x14ac:dyDescent="0.2">
      <c r="B976" s="136"/>
      <c r="C976" s="136"/>
      <c r="D976" s="136"/>
      <c r="E976" s="136"/>
      <c r="F976" s="136"/>
      <c r="G976" s="136"/>
      <c r="H976" s="136"/>
      <c r="I976" s="136"/>
      <c r="J976" s="136"/>
    </row>
    <row r="977" spans="2:10" ht="15.75" customHeight="1" x14ac:dyDescent="0.2">
      <c r="B977" s="136"/>
      <c r="C977" s="136"/>
      <c r="D977" s="136"/>
      <c r="E977" s="136"/>
      <c r="F977" s="136"/>
      <c r="G977" s="136"/>
      <c r="H977" s="136"/>
      <c r="I977" s="136"/>
      <c r="J977" s="136"/>
    </row>
    <row r="978" spans="2:10" ht="15.75" customHeight="1" x14ac:dyDescent="0.2">
      <c r="B978" s="136"/>
      <c r="C978" s="136"/>
      <c r="D978" s="136"/>
      <c r="E978" s="136"/>
      <c r="F978" s="136"/>
      <c r="G978" s="136"/>
      <c r="H978" s="136"/>
      <c r="I978" s="136"/>
      <c r="J978" s="136"/>
    </row>
    <row r="979" spans="2:10" ht="15.75" customHeight="1" x14ac:dyDescent="0.2">
      <c r="B979" s="136"/>
      <c r="C979" s="136"/>
      <c r="D979" s="136"/>
      <c r="E979" s="136"/>
      <c r="F979" s="136"/>
      <c r="G979" s="136"/>
      <c r="H979" s="136"/>
      <c r="I979" s="136"/>
      <c r="J979" s="136"/>
    </row>
    <row r="980" spans="2:10" ht="15.75" customHeight="1" x14ac:dyDescent="0.2">
      <c r="B980" s="136"/>
      <c r="C980" s="136"/>
      <c r="D980" s="136"/>
      <c r="E980" s="136"/>
      <c r="F980" s="136"/>
      <c r="G980" s="136"/>
      <c r="H980" s="136"/>
      <c r="I980" s="136"/>
      <c r="J980" s="136"/>
    </row>
    <row r="981" spans="2:10" ht="15.75" customHeight="1" x14ac:dyDescent="0.2">
      <c r="B981" s="136"/>
      <c r="C981" s="136"/>
      <c r="D981" s="136"/>
      <c r="E981" s="136"/>
      <c r="F981" s="136"/>
      <c r="G981" s="136"/>
      <c r="H981" s="136"/>
      <c r="I981" s="136"/>
      <c r="J981" s="136"/>
    </row>
    <row r="982" spans="2:10" ht="15.75" customHeight="1" x14ac:dyDescent="0.2">
      <c r="B982" s="136"/>
      <c r="C982" s="136"/>
      <c r="D982" s="136"/>
      <c r="E982" s="136"/>
      <c r="F982" s="136"/>
      <c r="G982" s="136"/>
      <c r="H982" s="136"/>
      <c r="I982" s="136"/>
      <c r="J982" s="136"/>
    </row>
    <row r="983" spans="2:10" ht="15.75" customHeight="1" x14ac:dyDescent="0.2">
      <c r="B983" s="136"/>
      <c r="C983" s="136"/>
      <c r="D983" s="136"/>
      <c r="E983" s="136"/>
      <c r="F983" s="136"/>
      <c r="G983" s="136"/>
      <c r="H983" s="136"/>
      <c r="I983" s="136"/>
      <c r="J983" s="136"/>
    </row>
    <row r="984" spans="2:10" ht="15.75" customHeight="1" x14ac:dyDescent="0.2">
      <c r="B984" s="136"/>
      <c r="C984" s="136"/>
      <c r="D984" s="136"/>
      <c r="E984" s="136"/>
      <c r="F984" s="136"/>
      <c r="G984" s="136"/>
      <c r="H984" s="136"/>
      <c r="I984" s="136"/>
      <c r="J984" s="136"/>
    </row>
    <row r="985" spans="2:10" ht="15.75" customHeight="1" x14ac:dyDescent="0.2">
      <c r="B985" s="136"/>
      <c r="C985" s="136"/>
      <c r="D985" s="136"/>
      <c r="E985" s="136"/>
      <c r="F985" s="136"/>
      <c r="G985" s="136"/>
      <c r="H985" s="136"/>
      <c r="I985" s="136"/>
      <c r="J985" s="136"/>
    </row>
    <row r="986" spans="2:10" ht="15.75" customHeight="1" x14ac:dyDescent="0.2">
      <c r="B986" s="136"/>
      <c r="C986" s="136"/>
      <c r="D986" s="136"/>
      <c r="E986" s="136"/>
      <c r="F986" s="136"/>
      <c r="G986" s="136"/>
      <c r="H986" s="136"/>
      <c r="I986" s="136"/>
      <c r="J986" s="136"/>
    </row>
    <row r="987" spans="2:10" ht="15.75" customHeight="1" x14ac:dyDescent="0.2">
      <c r="B987" s="136"/>
      <c r="C987" s="136"/>
      <c r="D987" s="136"/>
      <c r="E987" s="136"/>
      <c r="F987" s="136"/>
      <c r="G987" s="136"/>
      <c r="H987" s="136"/>
      <c r="I987" s="136"/>
      <c r="J987" s="136"/>
    </row>
    <row r="988" spans="2:10" ht="15.75" customHeight="1" x14ac:dyDescent="0.2">
      <c r="B988" s="136"/>
      <c r="C988" s="136"/>
      <c r="D988" s="136"/>
      <c r="E988" s="136"/>
      <c r="F988" s="136"/>
      <c r="G988" s="136"/>
      <c r="H988" s="136"/>
      <c r="I988" s="136"/>
      <c r="J988" s="136"/>
    </row>
    <row r="989" spans="2:10" ht="15.75" customHeight="1" x14ac:dyDescent="0.2">
      <c r="B989" s="136"/>
      <c r="C989" s="136"/>
      <c r="D989" s="136"/>
      <c r="E989" s="136"/>
      <c r="F989" s="136"/>
      <c r="G989" s="136"/>
      <c r="H989" s="136"/>
      <c r="I989" s="136"/>
      <c r="J989" s="136"/>
    </row>
    <row r="990" spans="2:10" ht="15.75" customHeight="1" x14ac:dyDescent="0.2">
      <c r="B990" s="136"/>
      <c r="C990" s="136"/>
      <c r="D990" s="136"/>
      <c r="E990" s="136"/>
      <c r="F990" s="136"/>
      <c r="G990" s="136"/>
      <c r="H990" s="136"/>
      <c r="I990" s="136"/>
      <c r="J990" s="136"/>
    </row>
    <row r="991" spans="2:10" ht="15.75" customHeight="1" x14ac:dyDescent="0.2">
      <c r="B991" s="136"/>
      <c r="C991" s="136"/>
      <c r="D991" s="136"/>
      <c r="E991" s="136"/>
      <c r="F991" s="136"/>
      <c r="G991" s="136"/>
      <c r="H991" s="136"/>
      <c r="I991" s="136"/>
      <c r="J991" s="136"/>
    </row>
    <row r="992" spans="2:10" ht="15.75" customHeight="1" x14ac:dyDescent="0.2">
      <c r="B992" s="136"/>
      <c r="C992" s="136"/>
      <c r="D992" s="136"/>
      <c r="E992" s="136"/>
      <c r="F992" s="136"/>
      <c r="G992" s="136"/>
      <c r="H992" s="136"/>
      <c r="I992" s="136"/>
      <c r="J992" s="136"/>
    </row>
    <row r="993" spans="2:10" ht="15.75" customHeight="1" x14ac:dyDescent="0.2">
      <c r="B993" s="136"/>
      <c r="C993" s="136"/>
      <c r="D993" s="136"/>
      <c r="E993" s="136"/>
      <c r="F993" s="136"/>
      <c r="G993" s="136"/>
      <c r="H993" s="136"/>
      <c r="I993" s="136"/>
      <c r="J993" s="136"/>
    </row>
    <row r="994" spans="2:10" ht="15.75" customHeight="1" x14ac:dyDescent="0.2">
      <c r="B994" s="136"/>
      <c r="C994" s="136"/>
      <c r="D994" s="136"/>
      <c r="E994" s="136"/>
      <c r="F994" s="136"/>
      <c r="G994" s="136"/>
      <c r="H994" s="136"/>
      <c r="I994" s="136"/>
      <c r="J994" s="136"/>
    </row>
    <row r="995" spans="2:10" ht="15.75" customHeight="1" x14ac:dyDescent="0.2">
      <c r="B995" s="136"/>
      <c r="C995" s="136"/>
      <c r="D995" s="136"/>
      <c r="E995" s="136"/>
      <c r="F995" s="136"/>
      <c r="G995" s="136"/>
      <c r="H995" s="136"/>
      <c r="I995" s="136"/>
      <c r="J995" s="136"/>
    </row>
    <row r="996" spans="2:10" ht="15.75" customHeight="1" x14ac:dyDescent="0.2">
      <c r="B996" s="136"/>
      <c r="C996" s="136"/>
      <c r="D996" s="136"/>
      <c r="E996" s="136"/>
      <c r="F996" s="136"/>
      <c r="G996" s="136"/>
      <c r="H996" s="136"/>
      <c r="I996" s="136"/>
      <c r="J996" s="136"/>
    </row>
    <row r="997" spans="2:10" ht="15.75" customHeight="1" x14ac:dyDescent="0.2">
      <c r="B997" s="136"/>
      <c r="C997" s="136"/>
      <c r="D997" s="136"/>
      <c r="E997" s="136"/>
      <c r="F997" s="136"/>
      <c r="G997" s="136"/>
      <c r="H997" s="136"/>
      <c r="I997" s="136"/>
      <c r="J997" s="136"/>
    </row>
    <row r="998" spans="2:10" ht="15.75" customHeight="1" x14ac:dyDescent="0.2">
      <c r="B998" s="136"/>
      <c r="C998" s="136"/>
      <c r="D998" s="136"/>
      <c r="E998" s="136"/>
      <c r="F998" s="136"/>
      <c r="G998" s="136"/>
      <c r="H998" s="136"/>
      <c r="I998" s="136"/>
      <c r="J998" s="136"/>
    </row>
    <row r="999" spans="2:10" ht="15.75" customHeight="1" x14ac:dyDescent="0.2">
      <c r="B999" s="136"/>
      <c r="C999" s="136"/>
      <c r="D999" s="136"/>
      <c r="E999" s="136"/>
      <c r="F999" s="136"/>
      <c r="G999" s="136"/>
      <c r="H999" s="136"/>
      <c r="I999" s="136"/>
      <c r="J999" s="136"/>
    </row>
    <row r="1000" spans="2:10" ht="15.75" customHeight="1" x14ac:dyDescent="0.2">
      <c r="B1000" s="136"/>
      <c r="C1000" s="136"/>
      <c r="D1000" s="136"/>
      <c r="E1000" s="136"/>
      <c r="F1000" s="136"/>
      <c r="G1000" s="136"/>
      <c r="H1000" s="136"/>
      <c r="I1000" s="136"/>
      <c r="J1000" s="136"/>
    </row>
  </sheetData>
  <mergeCells count="51">
    <mergeCell ref="A138:F138"/>
    <mergeCell ref="J138:K138"/>
    <mergeCell ref="B125:E125"/>
    <mergeCell ref="B128:E128"/>
    <mergeCell ref="B130:E130"/>
    <mergeCell ref="A134:F134"/>
    <mergeCell ref="I134:J134"/>
    <mergeCell ref="A136:F136"/>
    <mergeCell ref="I136:J136"/>
    <mergeCell ref="B111:E111"/>
    <mergeCell ref="B113:E113"/>
    <mergeCell ref="B115:E115"/>
    <mergeCell ref="B118:E118"/>
    <mergeCell ref="B122:E122"/>
    <mergeCell ref="B93:E93"/>
    <mergeCell ref="B97:E97"/>
    <mergeCell ref="B100:E100"/>
    <mergeCell ref="B104:E104"/>
    <mergeCell ref="B106:E106"/>
    <mergeCell ref="B76:E76"/>
    <mergeCell ref="B81:E81"/>
    <mergeCell ref="B84:E84"/>
    <mergeCell ref="B86:E86"/>
    <mergeCell ref="B89:E89"/>
    <mergeCell ref="B62:E62"/>
    <mergeCell ref="A65:A67"/>
    <mergeCell ref="B65:E65"/>
    <mergeCell ref="B68:E68"/>
    <mergeCell ref="B72:E72"/>
    <mergeCell ref="B43:E43"/>
    <mergeCell ref="B47:E47"/>
    <mergeCell ref="B51:E51"/>
    <mergeCell ref="B55:E55"/>
    <mergeCell ref="B59:E59"/>
    <mergeCell ref="B25:E25"/>
    <mergeCell ref="B29:E29"/>
    <mergeCell ref="B33:E33"/>
    <mergeCell ref="B37:E37"/>
    <mergeCell ref="B40:E40"/>
    <mergeCell ref="B4:F4"/>
    <mergeCell ref="B8:F8"/>
    <mergeCell ref="B12:F12"/>
    <mergeCell ref="B16:E16"/>
    <mergeCell ref="B20:E20"/>
    <mergeCell ref="A1:J1"/>
    <mergeCell ref="A2:A3"/>
    <mergeCell ref="B2:B3"/>
    <mergeCell ref="C2:C3"/>
    <mergeCell ref="D2:D3"/>
    <mergeCell ref="I2:I3"/>
    <mergeCell ref="J2:J3"/>
  </mergeCells>
  <pageMargins left="0.29645669291338583" right="0.29645669291338583" top="0.36233020673212668" bottom="1.0760109169620731" header="0" footer="0"/>
  <pageSetup paperSize="9" scale="70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 x14ac:dyDescent="0.2"/>
  <cols>
    <col min="1" max="1" width="25.42578125" customWidth="1"/>
    <col min="2" max="2" width="19.85546875" customWidth="1"/>
    <col min="3" max="3" width="34.42578125" customWidth="1"/>
    <col min="4" max="4" width="31.85546875" customWidth="1"/>
    <col min="5" max="5" width="8.42578125" customWidth="1"/>
    <col min="6" max="6" width="15.5703125" customWidth="1"/>
    <col min="7" max="7" width="12.42578125" customWidth="1"/>
    <col min="8" max="8" width="12.85546875" customWidth="1"/>
    <col min="9" max="9" width="7.42578125" customWidth="1"/>
    <col min="10" max="10" width="8.7109375" customWidth="1"/>
    <col min="11" max="11" width="8.85546875" customWidth="1"/>
    <col min="12" max="25" width="8.7109375" customWidth="1"/>
  </cols>
  <sheetData>
    <row r="1" spans="1:25" ht="146.25" customHeight="1" x14ac:dyDescent="0.2">
      <c r="A1" s="293"/>
      <c r="B1" s="294"/>
      <c r="C1" s="294"/>
      <c r="D1" s="294"/>
      <c r="E1" s="294"/>
      <c r="F1" s="294"/>
      <c r="G1" s="294"/>
      <c r="H1" s="294"/>
      <c r="I1" s="294"/>
      <c r="J1" s="294"/>
      <c r="K1" s="295"/>
    </row>
    <row r="2" spans="1:25" ht="15.75" customHeight="1" x14ac:dyDescent="0.2">
      <c r="A2" s="291"/>
      <c r="B2" s="291" t="s">
        <v>0</v>
      </c>
      <c r="C2" s="313" t="s">
        <v>1</v>
      </c>
      <c r="D2" s="314"/>
      <c r="E2" s="292" t="s">
        <v>2</v>
      </c>
      <c r="F2" s="139" t="s">
        <v>3</v>
      </c>
      <c r="G2" s="2" t="s">
        <v>4</v>
      </c>
      <c r="H2" s="3" t="s">
        <v>5</v>
      </c>
      <c r="I2" s="3" t="s">
        <v>6</v>
      </c>
      <c r="J2" s="292" t="s">
        <v>7</v>
      </c>
      <c r="K2" s="292" t="s">
        <v>8</v>
      </c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12.75" customHeight="1" x14ac:dyDescent="0.2">
      <c r="A3" s="288"/>
      <c r="B3" s="288"/>
      <c r="C3" s="315"/>
      <c r="D3" s="316"/>
      <c r="E3" s="288"/>
      <c r="F3" s="5" t="s">
        <v>9</v>
      </c>
      <c r="G3" s="6"/>
      <c r="H3" s="7" t="s">
        <v>10</v>
      </c>
      <c r="I3" s="8"/>
      <c r="J3" s="288"/>
      <c r="K3" s="288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12.75" customHeight="1" x14ac:dyDescent="0.2">
      <c r="A4" s="9"/>
      <c r="B4" s="296" t="s">
        <v>387</v>
      </c>
      <c r="C4" s="294"/>
      <c r="D4" s="294"/>
      <c r="E4" s="294"/>
      <c r="F4" s="297"/>
      <c r="G4" s="7" t="s">
        <v>388</v>
      </c>
      <c r="H4" s="10"/>
      <c r="I4" s="11"/>
      <c r="J4" s="12"/>
      <c r="K4" s="1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12.75" customHeight="1" x14ac:dyDescent="0.2">
      <c r="A5" s="140"/>
      <c r="B5" s="98">
        <v>1003160</v>
      </c>
      <c r="C5" s="317" t="s">
        <v>389</v>
      </c>
      <c r="D5" s="318"/>
      <c r="E5" s="47" t="s">
        <v>13</v>
      </c>
      <c r="F5" s="141">
        <v>1.33</v>
      </c>
      <c r="G5" s="48">
        <f t="shared" ref="G5:G9" si="0">F5-F5*$G$3/100</f>
        <v>1.33</v>
      </c>
      <c r="H5" s="62"/>
      <c r="I5" s="63">
        <f t="shared" ref="I5:I9" si="1">G5*$I$3</f>
        <v>0</v>
      </c>
      <c r="J5" s="63">
        <f t="shared" ref="J5:K5" si="2">H5*G5</f>
        <v>0</v>
      </c>
      <c r="K5" s="63">
        <f t="shared" si="2"/>
        <v>0</v>
      </c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</row>
    <row r="6" spans="1:25" ht="12.75" customHeight="1" x14ac:dyDescent="0.2">
      <c r="A6" s="140"/>
      <c r="B6" s="142">
        <v>1003161</v>
      </c>
      <c r="C6" s="319" t="s">
        <v>390</v>
      </c>
      <c r="D6" s="320"/>
      <c r="E6" s="47" t="s">
        <v>13</v>
      </c>
      <c r="F6" s="143">
        <v>1.33</v>
      </c>
      <c r="G6" s="48">
        <f t="shared" si="0"/>
        <v>1.33</v>
      </c>
      <c r="H6" s="52"/>
      <c r="I6" s="53">
        <f t="shared" si="1"/>
        <v>0</v>
      </c>
      <c r="J6" s="53">
        <f t="shared" ref="J6:K6" si="3">H6*G6</f>
        <v>0</v>
      </c>
      <c r="K6" s="53">
        <f t="shared" si="3"/>
        <v>0</v>
      </c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</row>
    <row r="7" spans="1:25" ht="12.75" customHeight="1" x14ac:dyDescent="0.2">
      <c r="A7" s="140"/>
      <c r="B7" s="142">
        <v>1003162</v>
      </c>
      <c r="C7" s="321" t="s">
        <v>391</v>
      </c>
      <c r="D7" s="322"/>
      <c r="E7" s="47" t="s">
        <v>13</v>
      </c>
      <c r="F7" s="143">
        <v>1.33</v>
      </c>
      <c r="G7" s="48">
        <f t="shared" si="0"/>
        <v>1.33</v>
      </c>
      <c r="H7" s="66"/>
      <c r="I7" s="53">
        <f t="shared" si="1"/>
        <v>0</v>
      </c>
      <c r="J7" s="53">
        <f t="shared" ref="J7:K7" si="4">H7*G7</f>
        <v>0</v>
      </c>
      <c r="K7" s="53">
        <f t="shared" si="4"/>
        <v>0</v>
      </c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</row>
    <row r="8" spans="1:25" ht="12.75" customHeight="1" x14ac:dyDescent="0.2">
      <c r="A8" s="140"/>
      <c r="B8" s="142">
        <v>1007164</v>
      </c>
      <c r="C8" s="319" t="s">
        <v>392</v>
      </c>
      <c r="D8" s="320"/>
      <c r="E8" s="47" t="s">
        <v>13</v>
      </c>
      <c r="F8" s="143">
        <v>1.33</v>
      </c>
      <c r="G8" s="48">
        <f t="shared" si="0"/>
        <v>1.33</v>
      </c>
      <c r="H8" s="66"/>
      <c r="I8" s="53">
        <f t="shared" si="1"/>
        <v>0</v>
      </c>
      <c r="J8" s="53">
        <f t="shared" ref="J8:K8" si="5">H8*G8</f>
        <v>0</v>
      </c>
      <c r="K8" s="53">
        <f t="shared" si="5"/>
        <v>0</v>
      </c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</row>
    <row r="9" spans="1:25" ht="12.75" customHeight="1" x14ac:dyDescent="0.2">
      <c r="A9" s="140"/>
      <c r="B9" s="142">
        <v>1003163</v>
      </c>
      <c r="C9" s="319" t="s">
        <v>393</v>
      </c>
      <c r="D9" s="320"/>
      <c r="E9" s="47" t="s">
        <v>13</v>
      </c>
      <c r="F9" s="144">
        <v>1.33</v>
      </c>
      <c r="G9" s="48">
        <f t="shared" si="0"/>
        <v>1.33</v>
      </c>
      <c r="H9" s="66"/>
      <c r="I9" s="67">
        <f t="shared" si="1"/>
        <v>0</v>
      </c>
      <c r="J9" s="67">
        <f t="shared" ref="J9:K9" si="6">H9*G9</f>
        <v>0</v>
      </c>
      <c r="K9" s="67">
        <f t="shared" si="6"/>
        <v>0</v>
      </c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</row>
    <row r="10" spans="1:25" ht="12.75" customHeight="1" x14ac:dyDescent="0.2">
      <c r="A10" s="9"/>
      <c r="B10" s="296" t="s">
        <v>394</v>
      </c>
      <c r="C10" s="294"/>
      <c r="D10" s="294"/>
      <c r="E10" s="294"/>
      <c r="F10" s="297"/>
      <c r="G10" s="7" t="s">
        <v>395</v>
      </c>
      <c r="H10" s="7"/>
      <c r="I10" s="41"/>
      <c r="J10" s="42"/>
      <c r="K10" s="4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12.75" customHeight="1" x14ac:dyDescent="0.2">
      <c r="A11" s="36"/>
      <c r="B11" s="98">
        <v>1008160</v>
      </c>
      <c r="C11" s="319" t="s">
        <v>396</v>
      </c>
      <c r="D11" s="320"/>
      <c r="E11" s="47" t="s">
        <v>13</v>
      </c>
      <c r="F11" s="141">
        <v>0.99</v>
      </c>
      <c r="G11" s="48">
        <f t="shared" ref="G11:G15" si="7">F11-F11*$G$3/100</f>
        <v>0.99</v>
      </c>
      <c r="H11" s="62"/>
      <c r="I11" s="63">
        <f t="shared" ref="I11:I15" si="8">G11*$I$3</f>
        <v>0</v>
      </c>
      <c r="J11" s="63">
        <f t="shared" ref="J11:K11" si="9">H11*G11</f>
        <v>0</v>
      </c>
      <c r="K11" s="63">
        <f t="shared" si="9"/>
        <v>0</v>
      </c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12.75" customHeight="1" x14ac:dyDescent="0.2">
      <c r="A12" s="36"/>
      <c r="B12" s="142">
        <v>1008161</v>
      </c>
      <c r="C12" s="319" t="s">
        <v>397</v>
      </c>
      <c r="D12" s="320"/>
      <c r="E12" s="47" t="s">
        <v>13</v>
      </c>
      <c r="F12" s="143">
        <v>0.99</v>
      </c>
      <c r="G12" s="48">
        <f t="shared" si="7"/>
        <v>0.99</v>
      </c>
      <c r="H12" s="52"/>
      <c r="I12" s="53">
        <f t="shared" si="8"/>
        <v>0</v>
      </c>
      <c r="J12" s="53">
        <f t="shared" ref="J12:K12" si="10">H12*G12</f>
        <v>0</v>
      </c>
      <c r="K12" s="53">
        <f t="shared" si="10"/>
        <v>0</v>
      </c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12.75" customHeight="1" x14ac:dyDescent="0.2">
      <c r="A13" s="36"/>
      <c r="B13" s="142">
        <v>1008162</v>
      </c>
      <c r="C13" s="319" t="s">
        <v>398</v>
      </c>
      <c r="D13" s="320"/>
      <c r="E13" s="47" t="s">
        <v>13</v>
      </c>
      <c r="F13" s="143">
        <v>0.99</v>
      </c>
      <c r="G13" s="48">
        <f t="shared" si="7"/>
        <v>0.99</v>
      </c>
      <c r="H13" s="66"/>
      <c r="I13" s="53">
        <f t="shared" si="8"/>
        <v>0</v>
      </c>
      <c r="J13" s="53">
        <f t="shared" ref="J13:K13" si="11">H13*G13</f>
        <v>0</v>
      </c>
      <c r="K13" s="53">
        <f t="shared" si="11"/>
        <v>0</v>
      </c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12.75" customHeight="1" x14ac:dyDescent="0.2">
      <c r="A14" s="36"/>
      <c r="B14" s="142">
        <v>1008164</v>
      </c>
      <c r="C14" s="319" t="s">
        <v>399</v>
      </c>
      <c r="D14" s="320"/>
      <c r="E14" s="47" t="s">
        <v>13</v>
      </c>
      <c r="F14" s="143">
        <v>0.99</v>
      </c>
      <c r="G14" s="48">
        <f t="shared" si="7"/>
        <v>0.99</v>
      </c>
      <c r="H14" s="66"/>
      <c r="I14" s="53">
        <f t="shared" si="8"/>
        <v>0</v>
      </c>
      <c r="J14" s="53">
        <f t="shared" ref="J14:K14" si="12">H14*G14</f>
        <v>0</v>
      </c>
      <c r="K14" s="53">
        <f t="shared" si="12"/>
        <v>0</v>
      </c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12.75" customHeight="1" x14ac:dyDescent="0.2">
      <c r="A15" s="36"/>
      <c r="B15" s="145">
        <v>1008163</v>
      </c>
      <c r="C15" s="323" t="s">
        <v>400</v>
      </c>
      <c r="D15" s="324"/>
      <c r="E15" s="73" t="s">
        <v>13</v>
      </c>
      <c r="F15" s="144">
        <v>0.99</v>
      </c>
      <c r="G15" s="74">
        <f t="shared" si="7"/>
        <v>0.99</v>
      </c>
      <c r="H15" s="66"/>
      <c r="I15" s="67">
        <f t="shared" si="8"/>
        <v>0</v>
      </c>
      <c r="J15" s="67">
        <f t="shared" ref="J15:K15" si="13">H15*G15</f>
        <v>0</v>
      </c>
      <c r="K15" s="67">
        <f t="shared" si="13"/>
        <v>0</v>
      </c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 ht="26.25" customHeight="1" x14ac:dyDescent="0.2">
      <c r="A16" s="325"/>
      <c r="B16" s="296" t="s">
        <v>401</v>
      </c>
      <c r="C16" s="294"/>
      <c r="D16" s="294"/>
      <c r="E16" s="294"/>
      <c r="F16" s="295"/>
      <c r="G16" s="146" t="s">
        <v>257</v>
      </c>
      <c r="H16" s="7"/>
      <c r="I16" s="41"/>
      <c r="J16" s="42"/>
      <c r="K16" s="4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6" ht="26.25" customHeight="1" x14ac:dyDescent="0.2">
      <c r="A17" s="288"/>
      <c r="B17" s="100">
        <v>2004161</v>
      </c>
      <c r="C17" s="326" t="s">
        <v>402</v>
      </c>
      <c r="D17" s="295"/>
      <c r="E17" s="101" t="s">
        <v>34</v>
      </c>
      <c r="F17" s="102">
        <v>2.56</v>
      </c>
      <c r="G17" s="92">
        <f>F17-F17*$G$3/100</f>
        <v>2.56</v>
      </c>
      <c r="H17" s="66"/>
      <c r="I17" s="53">
        <f>G17*$I$3</f>
        <v>0</v>
      </c>
      <c r="J17" s="53">
        <f t="shared" ref="J17:K17" si="14">H17*G17</f>
        <v>0</v>
      </c>
      <c r="K17" s="53">
        <f t="shared" si="14"/>
        <v>0</v>
      </c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6" ht="20.25" customHeight="1" x14ac:dyDescent="0.2">
      <c r="A18" s="327" t="s">
        <v>403</v>
      </c>
      <c r="B18" s="294"/>
      <c r="C18" s="294"/>
      <c r="D18" s="294"/>
      <c r="E18" s="294"/>
      <c r="F18" s="294"/>
      <c r="G18" s="295"/>
      <c r="H18" s="77"/>
      <c r="I18" s="78"/>
      <c r="J18" s="78"/>
      <c r="K18" s="78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</row>
    <row r="19" spans="1:26" ht="27.75" customHeight="1" x14ac:dyDescent="0.2">
      <c r="A19" s="148"/>
      <c r="B19" s="327" t="s">
        <v>404</v>
      </c>
      <c r="C19" s="294"/>
      <c r="D19" s="294"/>
      <c r="E19" s="294"/>
      <c r="F19" s="294"/>
      <c r="G19" s="295"/>
      <c r="H19" s="328"/>
      <c r="I19" s="294"/>
      <c r="J19" s="294"/>
      <c r="K19" s="295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ht="27.75" customHeight="1" x14ac:dyDescent="0.2">
      <c r="A20" s="75"/>
      <c r="B20" s="52">
        <v>180222862</v>
      </c>
      <c r="C20" s="329" t="s">
        <v>405</v>
      </c>
      <c r="D20" s="320"/>
      <c r="E20" s="47" t="s">
        <v>34</v>
      </c>
      <c r="F20" s="149">
        <v>93.51</v>
      </c>
      <c r="G20" s="92">
        <f t="shared" ref="G20:G30" si="15">F20-F20*$G$3/100</f>
        <v>93.51</v>
      </c>
      <c r="H20" s="47"/>
      <c r="I20" s="48">
        <f t="shared" ref="I20:I30" si="16">G20*$I$3</f>
        <v>0</v>
      </c>
      <c r="J20" s="48">
        <f t="shared" ref="J20:K20" si="17">H20*G20</f>
        <v>0</v>
      </c>
      <c r="K20" s="48">
        <f t="shared" si="17"/>
        <v>0</v>
      </c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ht="27.75" customHeight="1" x14ac:dyDescent="0.2">
      <c r="A21" s="75"/>
      <c r="B21" s="52">
        <v>180222863</v>
      </c>
      <c r="C21" s="329" t="s">
        <v>406</v>
      </c>
      <c r="D21" s="320"/>
      <c r="E21" s="47" t="s">
        <v>34</v>
      </c>
      <c r="F21" s="149">
        <v>118.4</v>
      </c>
      <c r="G21" s="92">
        <f t="shared" si="15"/>
        <v>118.4</v>
      </c>
      <c r="H21" s="47"/>
      <c r="I21" s="48">
        <f t="shared" si="16"/>
        <v>0</v>
      </c>
      <c r="J21" s="48">
        <f t="shared" ref="J21:K21" si="18">H21*G21</f>
        <v>0</v>
      </c>
      <c r="K21" s="48">
        <f t="shared" si="18"/>
        <v>0</v>
      </c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</row>
    <row r="22" spans="1:26" ht="27.75" customHeight="1" x14ac:dyDescent="0.2">
      <c r="A22" s="75"/>
      <c r="B22" s="52">
        <v>180222864</v>
      </c>
      <c r="C22" s="329" t="s">
        <v>407</v>
      </c>
      <c r="D22" s="320"/>
      <c r="E22" s="47" t="s">
        <v>34</v>
      </c>
      <c r="F22" s="149">
        <v>143.78</v>
      </c>
      <c r="G22" s="92">
        <f t="shared" si="15"/>
        <v>143.78</v>
      </c>
      <c r="H22" s="47"/>
      <c r="I22" s="48">
        <f t="shared" si="16"/>
        <v>0</v>
      </c>
      <c r="J22" s="48">
        <f t="shared" ref="J22:K22" si="19">H22*G22</f>
        <v>0</v>
      </c>
      <c r="K22" s="48">
        <f t="shared" si="19"/>
        <v>0</v>
      </c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ht="27.75" customHeight="1" x14ac:dyDescent="0.2">
      <c r="A23" s="75"/>
      <c r="B23" s="52">
        <v>180222865</v>
      </c>
      <c r="C23" s="329" t="s">
        <v>408</v>
      </c>
      <c r="D23" s="320"/>
      <c r="E23" s="47" t="s">
        <v>34</v>
      </c>
      <c r="F23" s="149">
        <v>168.67</v>
      </c>
      <c r="G23" s="92">
        <f t="shared" si="15"/>
        <v>168.67</v>
      </c>
      <c r="H23" s="47"/>
      <c r="I23" s="48">
        <f t="shared" si="16"/>
        <v>0</v>
      </c>
      <c r="J23" s="48">
        <f t="shared" ref="J23:K23" si="20">H23*G23</f>
        <v>0</v>
      </c>
      <c r="K23" s="48">
        <f t="shared" si="20"/>
        <v>0</v>
      </c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</row>
    <row r="24" spans="1:26" ht="27.75" customHeight="1" x14ac:dyDescent="0.2">
      <c r="A24" s="75"/>
      <c r="B24" s="52">
        <v>180222866</v>
      </c>
      <c r="C24" s="329" t="s">
        <v>409</v>
      </c>
      <c r="D24" s="320"/>
      <c r="E24" s="47" t="s">
        <v>34</v>
      </c>
      <c r="F24" s="149">
        <v>193.84</v>
      </c>
      <c r="G24" s="92">
        <f t="shared" si="15"/>
        <v>193.84</v>
      </c>
      <c r="H24" s="47"/>
      <c r="I24" s="48">
        <f t="shared" si="16"/>
        <v>0</v>
      </c>
      <c r="J24" s="48">
        <f t="shared" ref="J24:K24" si="21">H24*G24</f>
        <v>0</v>
      </c>
      <c r="K24" s="48">
        <f t="shared" si="21"/>
        <v>0</v>
      </c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6" ht="27.75" customHeight="1" x14ac:dyDescent="0.2">
      <c r="A25" s="75"/>
      <c r="B25" s="52">
        <v>180222867</v>
      </c>
      <c r="C25" s="329" t="s">
        <v>410</v>
      </c>
      <c r="D25" s="320"/>
      <c r="E25" s="47" t="s">
        <v>34</v>
      </c>
      <c r="F25" s="149">
        <v>219.22</v>
      </c>
      <c r="G25" s="92">
        <f t="shared" si="15"/>
        <v>219.22</v>
      </c>
      <c r="H25" s="47"/>
      <c r="I25" s="48">
        <f t="shared" si="16"/>
        <v>0</v>
      </c>
      <c r="J25" s="48">
        <f t="shared" ref="J25:K25" si="22">H25*G25</f>
        <v>0</v>
      </c>
      <c r="K25" s="48">
        <f t="shared" si="22"/>
        <v>0</v>
      </c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</row>
    <row r="26" spans="1:26" ht="27.75" customHeight="1" x14ac:dyDescent="0.2">
      <c r="A26" s="75"/>
      <c r="B26" s="52">
        <v>180222868</v>
      </c>
      <c r="C26" s="329" t="s">
        <v>411</v>
      </c>
      <c r="D26" s="320"/>
      <c r="E26" s="47" t="s">
        <v>34</v>
      </c>
      <c r="F26" s="149">
        <v>244.12</v>
      </c>
      <c r="G26" s="92">
        <f t="shared" si="15"/>
        <v>244.12</v>
      </c>
      <c r="H26" s="47"/>
      <c r="I26" s="48">
        <f t="shared" si="16"/>
        <v>0</v>
      </c>
      <c r="J26" s="48">
        <f t="shared" ref="J26:K26" si="23">H26*G26</f>
        <v>0</v>
      </c>
      <c r="K26" s="48">
        <f t="shared" si="23"/>
        <v>0</v>
      </c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</row>
    <row r="27" spans="1:26" ht="27.75" customHeight="1" x14ac:dyDescent="0.2">
      <c r="A27" s="75"/>
      <c r="B27" s="52">
        <v>180222869</v>
      </c>
      <c r="C27" s="329" t="s">
        <v>412</v>
      </c>
      <c r="D27" s="320"/>
      <c r="E27" s="47" t="s">
        <v>34</v>
      </c>
      <c r="F27" s="149">
        <v>265.98</v>
      </c>
      <c r="G27" s="92">
        <f t="shared" si="15"/>
        <v>265.98</v>
      </c>
      <c r="H27" s="47"/>
      <c r="I27" s="48">
        <f t="shared" si="16"/>
        <v>0</v>
      </c>
      <c r="J27" s="48">
        <f t="shared" ref="J27:K27" si="24">H27*G27</f>
        <v>0</v>
      </c>
      <c r="K27" s="48">
        <f t="shared" si="24"/>
        <v>0</v>
      </c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</row>
    <row r="28" spans="1:26" ht="27.75" customHeight="1" x14ac:dyDescent="0.2">
      <c r="A28" s="75"/>
      <c r="B28" s="52">
        <v>180222870</v>
      </c>
      <c r="C28" s="329" t="s">
        <v>413</v>
      </c>
      <c r="D28" s="320"/>
      <c r="E28" s="47" t="s">
        <v>34</v>
      </c>
      <c r="F28" s="149">
        <v>291.39</v>
      </c>
      <c r="G28" s="92">
        <f t="shared" si="15"/>
        <v>291.39</v>
      </c>
      <c r="H28" s="47"/>
      <c r="I28" s="48">
        <f t="shared" si="16"/>
        <v>0</v>
      </c>
      <c r="J28" s="48">
        <f t="shared" ref="J28:K28" si="25">H28*G28</f>
        <v>0</v>
      </c>
      <c r="K28" s="48">
        <f t="shared" si="25"/>
        <v>0</v>
      </c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</row>
    <row r="29" spans="1:26" ht="27.75" customHeight="1" x14ac:dyDescent="0.2">
      <c r="A29" s="75"/>
      <c r="B29" s="52">
        <v>180222871</v>
      </c>
      <c r="C29" s="329" t="s">
        <v>414</v>
      </c>
      <c r="D29" s="320"/>
      <c r="E29" s="47" t="s">
        <v>34</v>
      </c>
      <c r="F29" s="149">
        <v>316.05</v>
      </c>
      <c r="G29" s="92">
        <f t="shared" si="15"/>
        <v>316.05</v>
      </c>
      <c r="H29" s="47"/>
      <c r="I29" s="48">
        <f t="shared" si="16"/>
        <v>0</v>
      </c>
      <c r="J29" s="48">
        <f t="shared" ref="J29:K29" si="26">H29*G29</f>
        <v>0</v>
      </c>
      <c r="K29" s="48">
        <f t="shared" si="26"/>
        <v>0</v>
      </c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</row>
    <row r="30" spans="1:26" ht="27.75" customHeight="1" x14ac:dyDescent="0.2">
      <c r="A30" s="75"/>
      <c r="B30" s="52">
        <v>180222872</v>
      </c>
      <c r="C30" s="329" t="s">
        <v>415</v>
      </c>
      <c r="D30" s="320"/>
      <c r="E30" s="47" t="s">
        <v>34</v>
      </c>
      <c r="F30" s="149">
        <v>340.62</v>
      </c>
      <c r="G30" s="92">
        <f t="shared" si="15"/>
        <v>340.62</v>
      </c>
      <c r="H30" s="47"/>
      <c r="I30" s="48">
        <f t="shared" si="16"/>
        <v>0</v>
      </c>
      <c r="J30" s="48">
        <f t="shared" ref="J30:K30" si="27">H30*G30</f>
        <v>0</v>
      </c>
      <c r="K30" s="48">
        <f t="shared" si="27"/>
        <v>0</v>
      </c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</row>
    <row r="31" spans="1:26" ht="27.75" customHeight="1" x14ac:dyDescent="0.2">
      <c r="A31" s="148"/>
      <c r="B31" s="327" t="s">
        <v>416</v>
      </c>
      <c r="C31" s="294"/>
      <c r="D31" s="294"/>
      <c r="E31" s="294"/>
      <c r="F31" s="294"/>
      <c r="G31" s="295"/>
      <c r="H31" s="328"/>
      <c r="I31" s="294"/>
      <c r="J31" s="294"/>
      <c r="K31" s="295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</row>
    <row r="32" spans="1:26" ht="42" customHeight="1" x14ac:dyDescent="0.2">
      <c r="A32" s="75"/>
      <c r="B32" s="52">
        <v>180322862</v>
      </c>
      <c r="C32" s="330" t="s">
        <v>417</v>
      </c>
      <c r="D32" s="318"/>
      <c r="E32" s="47" t="s">
        <v>34</v>
      </c>
      <c r="F32" s="149">
        <v>82.16</v>
      </c>
      <c r="G32" s="92">
        <f t="shared" ref="G32:G42" si="28">F32-F32*$G$3/100</f>
        <v>82.16</v>
      </c>
      <c r="H32" s="47"/>
      <c r="I32" s="48">
        <f t="shared" ref="I32:I42" si="29">G32*$I$3</f>
        <v>0</v>
      </c>
      <c r="J32" s="48">
        <f t="shared" ref="J32:K32" si="30">H32*G32</f>
        <v>0</v>
      </c>
      <c r="K32" s="48">
        <f t="shared" si="30"/>
        <v>0</v>
      </c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</row>
    <row r="33" spans="1:26" ht="42" customHeight="1" x14ac:dyDescent="0.2">
      <c r="A33" s="75"/>
      <c r="B33" s="52">
        <v>180322863</v>
      </c>
      <c r="C33" s="329" t="s">
        <v>418</v>
      </c>
      <c r="D33" s="320"/>
      <c r="E33" s="47" t="s">
        <v>34</v>
      </c>
      <c r="F33" s="149">
        <v>101.59</v>
      </c>
      <c r="G33" s="92">
        <f t="shared" si="28"/>
        <v>101.59</v>
      </c>
      <c r="H33" s="47"/>
      <c r="I33" s="48">
        <f t="shared" si="29"/>
        <v>0</v>
      </c>
      <c r="J33" s="48">
        <f t="shared" ref="J33:K33" si="31">H33*G33</f>
        <v>0</v>
      </c>
      <c r="K33" s="48">
        <f t="shared" si="31"/>
        <v>0</v>
      </c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</row>
    <row r="34" spans="1:26" ht="42" customHeight="1" x14ac:dyDescent="0.2">
      <c r="A34" s="75"/>
      <c r="B34" s="52">
        <v>180322864</v>
      </c>
      <c r="C34" s="329" t="s">
        <v>419</v>
      </c>
      <c r="D34" s="320"/>
      <c r="E34" s="47" t="s">
        <v>34</v>
      </c>
      <c r="F34" s="149">
        <v>121</v>
      </c>
      <c r="G34" s="92">
        <f t="shared" si="28"/>
        <v>121</v>
      </c>
      <c r="H34" s="47"/>
      <c r="I34" s="48">
        <f t="shared" si="29"/>
        <v>0</v>
      </c>
      <c r="J34" s="48">
        <f t="shared" ref="J34:K34" si="32">H34*G34</f>
        <v>0</v>
      </c>
      <c r="K34" s="48">
        <f t="shared" si="32"/>
        <v>0</v>
      </c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</row>
    <row r="35" spans="1:26" ht="42" customHeight="1" x14ac:dyDescent="0.2">
      <c r="A35" s="75"/>
      <c r="B35" s="52">
        <v>180322865</v>
      </c>
      <c r="C35" s="329" t="s">
        <v>420</v>
      </c>
      <c r="D35" s="320"/>
      <c r="E35" s="47" t="s">
        <v>34</v>
      </c>
      <c r="F35" s="149">
        <v>140.44</v>
      </c>
      <c r="G35" s="92">
        <f t="shared" si="28"/>
        <v>140.44</v>
      </c>
      <c r="H35" s="47"/>
      <c r="I35" s="48">
        <f t="shared" si="29"/>
        <v>0</v>
      </c>
      <c r="J35" s="48">
        <f t="shared" ref="J35:K35" si="33">H35*G35</f>
        <v>0</v>
      </c>
      <c r="K35" s="48">
        <f t="shared" si="33"/>
        <v>0</v>
      </c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</row>
    <row r="36" spans="1:26" ht="42" customHeight="1" x14ac:dyDescent="0.2">
      <c r="A36" s="75"/>
      <c r="B36" s="52">
        <v>180322866</v>
      </c>
      <c r="C36" s="329" t="s">
        <v>421</v>
      </c>
      <c r="D36" s="320"/>
      <c r="E36" s="47" t="s">
        <v>34</v>
      </c>
      <c r="F36" s="149">
        <v>160.11000000000001</v>
      </c>
      <c r="G36" s="92">
        <f t="shared" si="28"/>
        <v>160.11000000000001</v>
      </c>
      <c r="H36" s="47"/>
      <c r="I36" s="48">
        <f t="shared" si="29"/>
        <v>0</v>
      </c>
      <c r="J36" s="48">
        <f t="shared" ref="J36:K36" si="34">H36*G36</f>
        <v>0</v>
      </c>
      <c r="K36" s="48">
        <f t="shared" si="34"/>
        <v>0</v>
      </c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</row>
    <row r="37" spans="1:26" ht="42" customHeight="1" x14ac:dyDescent="0.2">
      <c r="A37" s="75"/>
      <c r="B37" s="52">
        <v>180322867</v>
      </c>
      <c r="C37" s="329" t="s">
        <v>422</v>
      </c>
      <c r="D37" s="320"/>
      <c r="E37" s="47" t="s">
        <v>34</v>
      </c>
      <c r="F37" s="149">
        <v>179.54</v>
      </c>
      <c r="G37" s="92">
        <f t="shared" si="28"/>
        <v>179.54</v>
      </c>
      <c r="H37" s="47"/>
      <c r="I37" s="48">
        <f t="shared" si="29"/>
        <v>0</v>
      </c>
      <c r="J37" s="48">
        <f t="shared" ref="J37:K37" si="35">H37*G37</f>
        <v>0</v>
      </c>
      <c r="K37" s="48">
        <f t="shared" si="35"/>
        <v>0</v>
      </c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</row>
    <row r="38" spans="1:26" ht="42" customHeight="1" x14ac:dyDescent="0.2">
      <c r="A38" s="75"/>
      <c r="B38" s="52">
        <v>180322868</v>
      </c>
      <c r="C38" s="329" t="s">
        <v>423</v>
      </c>
      <c r="D38" s="320"/>
      <c r="E38" s="47" t="s">
        <v>34</v>
      </c>
      <c r="F38" s="149">
        <v>198.97</v>
      </c>
      <c r="G38" s="92">
        <f t="shared" si="28"/>
        <v>198.97</v>
      </c>
      <c r="H38" s="47"/>
      <c r="I38" s="48">
        <f t="shared" si="29"/>
        <v>0</v>
      </c>
      <c r="J38" s="48">
        <f t="shared" ref="J38:K38" si="36">H38*G38</f>
        <v>0</v>
      </c>
      <c r="K38" s="48">
        <f t="shared" si="36"/>
        <v>0</v>
      </c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</row>
    <row r="39" spans="1:26" ht="42" customHeight="1" x14ac:dyDescent="0.2">
      <c r="A39" s="75"/>
      <c r="B39" s="52">
        <v>180322869</v>
      </c>
      <c r="C39" s="329" t="s">
        <v>424</v>
      </c>
      <c r="D39" s="320"/>
      <c r="E39" s="47" t="s">
        <v>34</v>
      </c>
      <c r="F39" s="149">
        <v>215.38</v>
      </c>
      <c r="G39" s="92">
        <f t="shared" si="28"/>
        <v>215.38</v>
      </c>
      <c r="H39" s="47"/>
      <c r="I39" s="48">
        <f t="shared" si="29"/>
        <v>0</v>
      </c>
      <c r="J39" s="48">
        <f t="shared" ref="J39:K39" si="37">H39*G39</f>
        <v>0</v>
      </c>
      <c r="K39" s="48">
        <f t="shared" si="37"/>
        <v>0</v>
      </c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</row>
    <row r="40" spans="1:26" ht="42" customHeight="1" x14ac:dyDescent="0.2">
      <c r="A40" s="75"/>
      <c r="B40" s="52">
        <v>180322870</v>
      </c>
      <c r="C40" s="329" t="s">
        <v>425</v>
      </c>
      <c r="D40" s="320"/>
      <c r="E40" s="47" t="s">
        <v>34</v>
      </c>
      <c r="F40" s="149">
        <v>234.83</v>
      </c>
      <c r="G40" s="92">
        <f t="shared" si="28"/>
        <v>234.83</v>
      </c>
      <c r="H40" s="47"/>
      <c r="I40" s="48">
        <f t="shared" si="29"/>
        <v>0</v>
      </c>
      <c r="J40" s="48">
        <f t="shared" ref="J40:K40" si="38">H40*G40</f>
        <v>0</v>
      </c>
      <c r="K40" s="48">
        <f t="shared" si="38"/>
        <v>0</v>
      </c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</row>
    <row r="41" spans="1:26" ht="42" customHeight="1" x14ac:dyDescent="0.2">
      <c r="A41" s="75"/>
      <c r="B41" s="52">
        <v>180322871</v>
      </c>
      <c r="C41" s="329" t="s">
        <v>426</v>
      </c>
      <c r="D41" s="320"/>
      <c r="E41" s="47" t="s">
        <v>34</v>
      </c>
      <c r="F41" s="149">
        <v>254</v>
      </c>
      <c r="G41" s="92">
        <f t="shared" si="28"/>
        <v>254</v>
      </c>
      <c r="H41" s="47"/>
      <c r="I41" s="48">
        <f t="shared" si="29"/>
        <v>0</v>
      </c>
      <c r="J41" s="48">
        <f t="shared" ref="J41:K41" si="39">H41*G41</f>
        <v>0</v>
      </c>
      <c r="K41" s="48">
        <f t="shared" si="39"/>
        <v>0</v>
      </c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</row>
    <row r="42" spans="1:26" ht="42" customHeight="1" x14ac:dyDescent="0.2">
      <c r="A42" s="75"/>
      <c r="B42" s="52">
        <v>180322872</v>
      </c>
      <c r="C42" s="329" t="s">
        <v>427</v>
      </c>
      <c r="D42" s="320"/>
      <c r="E42" s="47" t="s">
        <v>34</v>
      </c>
      <c r="F42" s="149">
        <v>261.18</v>
      </c>
      <c r="G42" s="92">
        <f t="shared" si="28"/>
        <v>261.18</v>
      </c>
      <c r="H42" s="47"/>
      <c r="I42" s="48">
        <f t="shared" si="29"/>
        <v>0</v>
      </c>
      <c r="J42" s="48">
        <f t="shared" ref="J42:K42" si="40">H42*G42</f>
        <v>0</v>
      </c>
      <c r="K42" s="48">
        <f t="shared" si="40"/>
        <v>0</v>
      </c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</row>
    <row r="43" spans="1:26" ht="27.75" customHeight="1" x14ac:dyDescent="0.2">
      <c r="A43" s="148"/>
      <c r="B43" s="327" t="s">
        <v>428</v>
      </c>
      <c r="C43" s="294"/>
      <c r="D43" s="294"/>
      <c r="E43" s="294"/>
      <c r="F43" s="294"/>
      <c r="G43" s="295"/>
      <c r="H43" s="328"/>
      <c r="I43" s="294"/>
      <c r="J43" s="294"/>
      <c r="K43" s="295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</row>
    <row r="44" spans="1:26" ht="27.75" customHeight="1" x14ac:dyDescent="0.2">
      <c r="A44" s="75"/>
      <c r="B44" s="108">
        <v>180422502</v>
      </c>
      <c r="C44" s="355" t="s">
        <v>429</v>
      </c>
      <c r="D44" s="314"/>
      <c r="E44" s="47" t="s">
        <v>34</v>
      </c>
      <c r="F44" s="149"/>
      <c r="G44" s="92">
        <f t="shared" ref="G44:G54" si="41">F44-F44*$G$3/100</f>
        <v>0</v>
      </c>
      <c r="H44" s="47"/>
      <c r="I44" s="48">
        <f t="shared" ref="I44:I54" si="42">G44*$I$3</f>
        <v>0</v>
      </c>
      <c r="J44" s="48">
        <f t="shared" ref="J44:K44" si="43">H44*G44</f>
        <v>0</v>
      </c>
      <c r="K44" s="48">
        <f t="shared" si="43"/>
        <v>0</v>
      </c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</row>
    <row r="45" spans="1:26" ht="27.75" customHeight="1" x14ac:dyDescent="0.2">
      <c r="A45" s="75"/>
      <c r="B45" s="52">
        <v>180422503</v>
      </c>
      <c r="C45" s="329" t="s">
        <v>430</v>
      </c>
      <c r="D45" s="320"/>
      <c r="E45" s="47" t="s">
        <v>34</v>
      </c>
      <c r="F45" s="149"/>
      <c r="G45" s="92">
        <f t="shared" si="41"/>
        <v>0</v>
      </c>
      <c r="H45" s="47"/>
      <c r="I45" s="48">
        <f t="shared" si="42"/>
        <v>0</v>
      </c>
      <c r="J45" s="48">
        <f t="shared" ref="J45:K45" si="44">H45*G45</f>
        <v>0</v>
      </c>
      <c r="K45" s="48">
        <f t="shared" si="44"/>
        <v>0</v>
      </c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</row>
    <row r="46" spans="1:26" ht="27.75" customHeight="1" x14ac:dyDescent="0.2">
      <c r="A46" s="75"/>
      <c r="B46" s="52">
        <v>180422504</v>
      </c>
      <c r="C46" s="329" t="s">
        <v>431</v>
      </c>
      <c r="D46" s="320"/>
      <c r="E46" s="47" t="s">
        <v>34</v>
      </c>
      <c r="F46" s="149"/>
      <c r="G46" s="92">
        <f t="shared" si="41"/>
        <v>0</v>
      </c>
      <c r="H46" s="47"/>
      <c r="I46" s="48">
        <f t="shared" si="42"/>
        <v>0</v>
      </c>
      <c r="J46" s="48">
        <f t="shared" ref="J46:K46" si="45">H46*G46</f>
        <v>0</v>
      </c>
      <c r="K46" s="48">
        <f t="shared" si="45"/>
        <v>0</v>
      </c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</row>
    <row r="47" spans="1:26" ht="27.75" customHeight="1" x14ac:dyDescent="0.2">
      <c r="A47" s="75"/>
      <c r="B47" s="52">
        <v>180422505</v>
      </c>
      <c r="C47" s="329" t="s">
        <v>432</v>
      </c>
      <c r="D47" s="320"/>
      <c r="E47" s="47" t="s">
        <v>34</v>
      </c>
      <c r="F47" s="149"/>
      <c r="G47" s="92">
        <f t="shared" si="41"/>
        <v>0</v>
      </c>
      <c r="H47" s="47"/>
      <c r="I47" s="48">
        <f t="shared" si="42"/>
        <v>0</v>
      </c>
      <c r="J47" s="48">
        <f t="shared" ref="J47:K47" si="46">H47*G47</f>
        <v>0</v>
      </c>
      <c r="K47" s="48">
        <f t="shared" si="46"/>
        <v>0</v>
      </c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</row>
    <row r="48" spans="1:26" ht="27.75" customHeight="1" x14ac:dyDescent="0.2">
      <c r="A48" s="75"/>
      <c r="B48" s="52">
        <v>180422506</v>
      </c>
      <c r="C48" s="329" t="s">
        <v>433</v>
      </c>
      <c r="D48" s="320"/>
      <c r="E48" s="47" t="s">
        <v>34</v>
      </c>
      <c r="F48" s="149"/>
      <c r="G48" s="92">
        <f t="shared" si="41"/>
        <v>0</v>
      </c>
      <c r="H48" s="47"/>
      <c r="I48" s="48">
        <f t="shared" si="42"/>
        <v>0</v>
      </c>
      <c r="J48" s="48">
        <f t="shared" ref="J48:K48" si="47">H48*G48</f>
        <v>0</v>
      </c>
      <c r="K48" s="48">
        <f t="shared" si="47"/>
        <v>0</v>
      </c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</row>
    <row r="49" spans="1:26" ht="27.75" customHeight="1" x14ac:dyDescent="0.2">
      <c r="A49" s="75"/>
      <c r="B49" s="52">
        <v>180422507</v>
      </c>
      <c r="C49" s="329" t="s">
        <v>434</v>
      </c>
      <c r="D49" s="320"/>
      <c r="E49" s="47" t="s">
        <v>34</v>
      </c>
      <c r="F49" s="149"/>
      <c r="G49" s="92">
        <f t="shared" si="41"/>
        <v>0</v>
      </c>
      <c r="H49" s="47"/>
      <c r="I49" s="48">
        <f t="shared" si="42"/>
        <v>0</v>
      </c>
      <c r="J49" s="48">
        <f t="shared" ref="J49:K49" si="48">H49*G49</f>
        <v>0</v>
      </c>
      <c r="K49" s="48">
        <f t="shared" si="48"/>
        <v>0</v>
      </c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</row>
    <row r="50" spans="1:26" ht="27.75" customHeight="1" x14ac:dyDescent="0.2">
      <c r="A50" s="75"/>
      <c r="B50" s="52">
        <v>180422508</v>
      </c>
      <c r="C50" s="329" t="s">
        <v>435</v>
      </c>
      <c r="D50" s="320"/>
      <c r="E50" s="47" t="s">
        <v>34</v>
      </c>
      <c r="F50" s="149"/>
      <c r="G50" s="92">
        <f t="shared" si="41"/>
        <v>0</v>
      </c>
      <c r="H50" s="47"/>
      <c r="I50" s="48">
        <f t="shared" si="42"/>
        <v>0</v>
      </c>
      <c r="J50" s="48">
        <f t="shared" ref="J50:K50" si="49">H50*G50</f>
        <v>0</v>
      </c>
      <c r="K50" s="48">
        <f t="shared" si="49"/>
        <v>0</v>
      </c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</row>
    <row r="51" spans="1:26" ht="27.75" customHeight="1" x14ac:dyDescent="0.2">
      <c r="A51" s="75"/>
      <c r="B51" s="52">
        <v>180422509</v>
      </c>
      <c r="C51" s="329" t="s">
        <v>436</v>
      </c>
      <c r="D51" s="320"/>
      <c r="E51" s="47" t="s">
        <v>34</v>
      </c>
      <c r="F51" s="149"/>
      <c r="G51" s="92">
        <f t="shared" si="41"/>
        <v>0</v>
      </c>
      <c r="H51" s="47"/>
      <c r="I51" s="48">
        <f t="shared" si="42"/>
        <v>0</v>
      </c>
      <c r="J51" s="48">
        <f t="shared" ref="J51:K51" si="50">H51*G51</f>
        <v>0</v>
      </c>
      <c r="K51" s="48">
        <f t="shared" si="50"/>
        <v>0</v>
      </c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</row>
    <row r="52" spans="1:26" ht="27.75" customHeight="1" x14ac:dyDescent="0.2">
      <c r="A52" s="75"/>
      <c r="B52" s="52">
        <v>180422510</v>
      </c>
      <c r="C52" s="329" t="s">
        <v>437</v>
      </c>
      <c r="D52" s="320"/>
      <c r="E52" s="47" t="s">
        <v>34</v>
      </c>
      <c r="F52" s="149"/>
      <c r="G52" s="92">
        <f t="shared" si="41"/>
        <v>0</v>
      </c>
      <c r="H52" s="47"/>
      <c r="I52" s="48">
        <f t="shared" si="42"/>
        <v>0</v>
      </c>
      <c r="J52" s="48">
        <f t="shared" ref="J52:K52" si="51">H52*G52</f>
        <v>0</v>
      </c>
      <c r="K52" s="48">
        <f t="shared" si="51"/>
        <v>0</v>
      </c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</row>
    <row r="53" spans="1:26" ht="27.75" customHeight="1" x14ac:dyDescent="0.2">
      <c r="A53" s="75"/>
      <c r="B53" s="52">
        <v>180422511</v>
      </c>
      <c r="C53" s="329" t="s">
        <v>438</v>
      </c>
      <c r="D53" s="320"/>
      <c r="E53" s="47" t="s">
        <v>34</v>
      </c>
      <c r="F53" s="149"/>
      <c r="G53" s="92">
        <f t="shared" si="41"/>
        <v>0</v>
      </c>
      <c r="H53" s="47"/>
      <c r="I53" s="48">
        <f t="shared" si="42"/>
        <v>0</v>
      </c>
      <c r="J53" s="48">
        <f t="shared" ref="J53:K53" si="52">H53*G53</f>
        <v>0</v>
      </c>
      <c r="K53" s="48">
        <f t="shared" si="52"/>
        <v>0</v>
      </c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</row>
    <row r="54" spans="1:26" ht="27.75" customHeight="1" x14ac:dyDescent="0.2">
      <c r="A54" s="84"/>
      <c r="B54" s="52">
        <v>180422512</v>
      </c>
      <c r="C54" s="329" t="s">
        <v>439</v>
      </c>
      <c r="D54" s="320"/>
      <c r="E54" s="47" t="s">
        <v>34</v>
      </c>
      <c r="F54" s="149"/>
      <c r="G54" s="92">
        <f t="shared" si="41"/>
        <v>0</v>
      </c>
      <c r="H54" s="47"/>
      <c r="I54" s="48">
        <f t="shared" si="42"/>
        <v>0</v>
      </c>
      <c r="J54" s="48">
        <f t="shared" ref="J54:K54" si="53">H54*G54</f>
        <v>0</v>
      </c>
      <c r="K54" s="48">
        <f t="shared" si="53"/>
        <v>0</v>
      </c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</row>
    <row r="55" spans="1:26" ht="27.75" customHeight="1" x14ac:dyDescent="0.2">
      <c r="A55" s="150"/>
      <c r="B55" s="327" t="s">
        <v>440</v>
      </c>
      <c r="C55" s="294"/>
      <c r="D55" s="294"/>
      <c r="E55" s="294"/>
      <c r="F55" s="294"/>
      <c r="G55" s="295"/>
      <c r="H55" s="328"/>
      <c r="I55" s="294"/>
      <c r="J55" s="294"/>
      <c r="K55" s="295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</row>
    <row r="56" spans="1:26" ht="27.75" customHeight="1" x14ac:dyDescent="0.2">
      <c r="A56" s="75"/>
      <c r="B56" s="52">
        <v>180522502</v>
      </c>
      <c r="C56" s="329" t="s">
        <v>441</v>
      </c>
      <c r="D56" s="320"/>
      <c r="E56" s="47" t="s">
        <v>34</v>
      </c>
      <c r="F56" s="149"/>
      <c r="G56" s="92">
        <f t="shared" ref="G56:G66" si="54">F56-F56*$G$3/100</f>
        <v>0</v>
      </c>
      <c r="H56" s="47"/>
      <c r="I56" s="48">
        <f t="shared" ref="I56:I66" si="55">G56*$I$3</f>
        <v>0</v>
      </c>
      <c r="J56" s="48">
        <f t="shared" ref="J56:K56" si="56">H56*G56</f>
        <v>0</v>
      </c>
      <c r="K56" s="48">
        <f t="shared" si="56"/>
        <v>0</v>
      </c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</row>
    <row r="57" spans="1:26" ht="27.75" customHeight="1" x14ac:dyDescent="0.2">
      <c r="A57" s="75"/>
      <c r="B57" s="52">
        <v>180522503</v>
      </c>
      <c r="C57" s="329" t="s">
        <v>442</v>
      </c>
      <c r="D57" s="320"/>
      <c r="E57" s="47" t="s">
        <v>34</v>
      </c>
      <c r="F57" s="149"/>
      <c r="G57" s="92">
        <f t="shared" si="54"/>
        <v>0</v>
      </c>
      <c r="H57" s="47"/>
      <c r="I57" s="48">
        <f t="shared" si="55"/>
        <v>0</v>
      </c>
      <c r="J57" s="48">
        <f t="shared" ref="J57:K57" si="57">H57*G57</f>
        <v>0</v>
      </c>
      <c r="K57" s="48">
        <f t="shared" si="57"/>
        <v>0</v>
      </c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</row>
    <row r="58" spans="1:26" ht="27.75" customHeight="1" x14ac:dyDescent="0.2">
      <c r="A58" s="75"/>
      <c r="B58" s="52">
        <v>180522504</v>
      </c>
      <c r="C58" s="329" t="s">
        <v>443</v>
      </c>
      <c r="D58" s="320"/>
      <c r="E58" s="47" t="s">
        <v>34</v>
      </c>
      <c r="F58" s="149"/>
      <c r="G58" s="92">
        <f t="shared" si="54"/>
        <v>0</v>
      </c>
      <c r="H58" s="47"/>
      <c r="I58" s="48">
        <f t="shared" si="55"/>
        <v>0</v>
      </c>
      <c r="J58" s="48">
        <f t="shared" ref="J58:K58" si="58">H58*G58</f>
        <v>0</v>
      </c>
      <c r="K58" s="48">
        <f t="shared" si="58"/>
        <v>0</v>
      </c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</row>
    <row r="59" spans="1:26" ht="27.75" customHeight="1" x14ac:dyDescent="0.2">
      <c r="A59" s="75"/>
      <c r="B59" s="52">
        <v>180522505</v>
      </c>
      <c r="C59" s="329" t="s">
        <v>444</v>
      </c>
      <c r="D59" s="320"/>
      <c r="E59" s="47" t="s">
        <v>34</v>
      </c>
      <c r="F59" s="149"/>
      <c r="G59" s="92">
        <f t="shared" si="54"/>
        <v>0</v>
      </c>
      <c r="H59" s="47"/>
      <c r="I59" s="48">
        <f t="shared" si="55"/>
        <v>0</v>
      </c>
      <c r="J59" s="48">
        <f t="shared" ref="J59:K59" si="59">H59*G59</f>
        <v>0</v>
      </c>
      <c r="K59" s="48">
        <f t="shared" si="59"/>
        <v>0</v>
      </c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</row>
    <row r="60" spans="1:26" ht="27.75" customHeight="1" x14ac:dyDescent="0.2">
      <c r="A60" s="75"/>
      <c r="B60" s="52">
        <v>180522506</v>
      </c>
      <c r="C60" s="329" t="s">
        <v>445</v>
      </c>
      <c r="D60" s="320"/>
      <c r="E60" s="47" t="s">
        <v>34</v>
      </c>
      <c r="F60" s="149"/>
      <c r="G60" s="92">
        <f t="shared" si="54"/>
        <v>0</v>
      </c>
      <c r="H60" s="47"/>
      <c r="I60" s="48">
        <f t="shared" si="55"/>
        <v>0</v>
      </c>
      <c r="J60" s="48">
        <f t="shared" ref="J60:K60" si="60">H60*G60</f>
        <v>0</v>
      </c>
      <c r="K60" s="48">
        <f t="shared" si="60"/>
        <v>0</v>
      </c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</row>
    <row r="61" spans="1:26" ht="27.75" customHeight="1" x14ac:dyDescent="0.2">
      <c r="A61" s="75"/>
      <c r="B61" s="52">
        <v>180522507</v>
      </c>
      <c r="C61" s="329" t="s">
        <v>446</v>
      </c>
      <c r="D61" s="320"/>
      <c r="E61" s="47" t="s">
        <v>34</v>
      </c>
      <c r="F61" s="149"/>
      <c r="G61" s="92">
        <f t="shared" si="54"/>
        <v>0</v>
      </c>
      <c r="H61" s="47"/>
      <c r="I61" s="48">
        <f t="shared" si="55"/>
        <v>0</v>
      </c>
      <c r="J61" s="48">
        <f t="shared" ref="J61:K61" si="61">H61*G61</f>
        <v>0</v>
      </c>
      <c r="K61" s="48">
        <f t="shared" si="61"/>
        <v>0</v>
      </c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</row>
    <row r="62" spans="1:26" ht="27.75" customHeight="1" x14ac:dyDescent="0.2">
      <c r="A62" s="75"/>
      <c r="B62" s="52">
        <v>180522508</v>
      </c>
      <c r="C62" s="329" t="s">
        <v>447</v>
      </c>
      <c r="D62" s="320"/>
      <c r="E62" s="47" t="s">
        <v>34</v>
      </c>
      <c r="F62" s="149"/>
      <c r="G62" s="92">
        <f t="shared" si="54"/>
        <v>0</v>
      </c>
      <c r="H62" s="47"/>
      <c r="I62" s="48">
        <f t="shared" si="55"/>
        <v>0</v>
      </c>
      <c r="J62" s="48">
        <f t="shared" ref="J62:K62" si="62">H62*G62</f>
        <v>0</v>
      </c>
      <c r="K62" s="48">
        <f t="shared" si="62"/>
        <v>0</v>
      </c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</row>
    <row r="63" spans="1:26" ht="27.75" customHeight="1" x14ac:dyDescent="0.2">
      <c r="A63" s="75"/>
      <c r="B63" s="52">
        <v>180522509</v>
      </c>
      <c r="C63" s="329" t="s">
        <v>448</v>
      </c>
      <c r="D63" s="320"/>
      <c r="E63" s="47" t="s">
        <v>34</v>
      </c>
      <c r="F63" s="149"/>
      <c r="G63" s="92">
        <f t="shared" si="54"/>
        <v>0</v>
      </c>
      <c r="H63" s="47"/>
      <c r="I63" s="48">
        <f t="shared" si="55"/>
        <v>0</v>
      </c>
      <c r="J63" s="48">
        <f t="shared" ref="J63:K63" si="63">H63*G63</f>
        <v>0</v>
      </c>
      <c r="K63" s="48">
        <f t="shared" si="63"/>
        <v>0</v>
      </c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</row>
    <row r="64" spans="1:26" ht="27.75" customHeight="1" x14ac:dyDescent="0.2">
      <c r="A64" s="75"/>
      <c r="B64" s="52">
        <v>180522510</v>
      </c>
      <c r="C64" s="329" t="s">
        <v>449</v>
      </c>
      <c r="D64" s="320"/>
      <c r="E64" s="47" t="s">
        <v>34</v>
      </c>
      <c r="F64" s="149"/>
      <c r="G64" s="92">
        <f t="shared" si="54"/>
        <v>0</v>
      </c>
      <c r="H64" s="47"/>
      <c r="I64" s="48">
        <f t="shared" si="55"/>
        <v>0</v>
      </c>
      <c r="J64" s="48">
        <f t="shared" ref="J64:K64" si="64">H64*G64</f>
        <v>0</v>
      </c>
      <c r="K64" s="48">
        <f t="shared" si="64"/>
        <v>0</v>
      </c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</row>
    <row r="65" spans="1:26" ht="27.75" customHeight="1" x14ac:dyDescent="0.2">
      <c r="A65" s="75"/>
      <c r="B65" s="52">
        <v>180522511</v>
      </c>
      <c r="C65" s="329" t="s">
        <v>450</v>
      </c>
      <c r="D65" s="320"/>
      <c r="E65" s="47" t="s">
        <v>34</v>
      </c>
      <c r="F65" s="149"/>
      <c r="G65" s="92">
        <f t="shared" si="54"/>
        <v>0</v>
      </c>
      <c r="H65" s="47"/>
      <c r="I65" s="48">
        <f t="shared" si="55"/>
        <v>0</v>
      </c>
      <c r="J65" s="48">
        <f t="shared" ref="J65:K65" si="65">H65*G65</f>
        <v>0</v>
      </c>
      <c r="K65" s="48">
        <f t="shared" si="65"/>
        <v>0</v>
      </c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</row>
    <row r="66" spans="1:26" ht="27.75" customHeight="1" x14ac:dyDescent="0.2">
      <c r="A66" s="75"/>
      <c r="B66" s="52">
        <v>180522512</v>
      </c>
      <c r="C66" s="329" t="s">
        <v>451</v>
      </c>
      <c r="D66" s="320"/>
      <c r="E66" s="47" t="s">
        <v>34</v>
      </c>
      <c r="F66" s="149"/>
      <c r="G66" s="92">
        <f t="shared" si="54"/>
        <v>0</v>
      </c>
      <c r="H66" s="47"/>
      <c r="I66" s="48">
        <f t="shared" si="55"/>
        <v>0</v>
      </c>
      <c r="J66" s="48">
        <f t="shared" ref="J66:K66" si="66">H66*G66</f>
        <v>0</v>
      </c>
      <c r="K66" s="48">
        <f t="shared" si="66"/>
        <v>0</v>
      </c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</row>
    <row r="67" spans="1:26" ht="19.5" customHeight="1" x14ac:dyDescent="0.2">
      <c r="A67" s="356"/>
      <c r="B67" s="358" t="s">
        <v>452</v>
      </c>
      <c r="C67" s="359"/>
      <c r="D67" s="359"/>
      <c r="E67" s="359"/>
      <c r="F67" s="359"/>
      <c r="G67" s="360"/>
      <c r="H67" s="78"/>
      <c r="I67" s="78"/>
      <c r="J67" s="78"/>
      <c r="K67" s="78"/>
      <c r="N67" s="4"/>
      <c r="O67" s="151"/>
      <c r="P67" s="151"/>
      <c r="Q67" s="151"/>
    </row>
    <row r="68" spans="1:26" ht="105.75" customHeight="1" x14ac:dyDescent="0.2">
      <c r="A68" s="357"/>
      <c r="B68" s="152" t="s">
        <v>453</v>
      </c>
      <c r="C68" s="330" t="s">
        <v>454</v>
      </c>
      <c r="D68" s="318"/>
      <c r="E68" s="153" t="s">
        <v>34</v>
      </c>
      <c r="F68" s="154">
        <v>123</v>
      </c>
      <c r="G68" s="132">
        <f t="shared" ref="G68:G71" si="67">F68-F68*$G$3/100</f>
        <v>123</v>
      </c>
      <c r="H68" s="63"/>
      <c r="I68" s="63">
        <f t="shared" ref="I68:I71" si="68">G68*$I$3</f>
        <v>0</v>
      </c>
      <c r="J68" s="63">
        <f t="shared" ref="J68:K68" si="69">H68*G68</f>
        <v>0</v>
      </c>
      <c r="K68" s="63">
        <f t="shared" si="69"/>
        <v>0</v>
      </c>
      <c r="N68" s="4"/>
      <c r="O68" s="151"/>
      <c r="P68" s="151"/>
      <c r="Q68" s="151"/>
    </row>
    <row r="69" spans="1:26" ht="67.5" customHeight="1" x14ac:dyDescent="0.2">
      <c r="A69" s="155"/>
      <c r="B69" s="156">
        <v>171410860</v>
      </c>
      <c r="C69" s="329" t="s">
        <v>455</v>
      </c>
      <c r="D69" s="320"/>
      <c r="E69" s="157" t="s">
        <v>34</v>
      </c>
      <c r="F69" s="158">
        <v>19.64</v>
      </c>
      <c r="G69" s="159">
        <f t="shared" si="67"/>
        <v>19.64</v>
      </c>
      <c r="H69" s="53"/>
      <c r="I69" s="53">
        <f t="shared" si="68"/>
        <v>0</v>
      </c>
      <c r="J69" s="53">
        <f t="shared" ref="J69:K69" si="70">H69*G69</f>
        <v>0</v>
      </c>
      <c r="K69" s="53">
        <f t="shared" si="70"/>
        <v>0</v>
      </c>
      <c r="N69" s="4"/>
      <c r="O69" s="151"/>
      <c r="P69" s="151"/>
      <c r="Q69" s="151"/>
    </row>
    <row r="70" spans="1:26" ht="102.75" customHeight="1" x14ac:dyDescent="0.2">
      <c r="A70" s="160"/>
      <c r="B70" s="161">
        <v>171431860</v>
      </c>
      <c r="C70" s="361" t="s">
        <v>456</v>
      </c>
      <c r="D70" s="322"/>
      <c r="E70" s="162" t="s">
        <v>34</v>
      </c>
      <c r="F70" s="163">
        <v>108.32</v>
      </c>
      <c r="G70" s="164">
        <f t="shared" si="67"/>
        <v>108.32</v>
      </c>
      <c r="H70" s="48"/>
      <c r="I70" s="48">
        <f t="shared" si="68"/>
        <v>0</v>
      </c>
      <c r="J70" s="48">
        <f t="shared" ref="J70:K70" si="71">H70*G70</f>
        <v>0</v>
      </c>
      <c r="K70" s="48">
        <f t="shared" si="71"/>
        <v>0</v>
      </c>
      <c r="N70" s="4"/>
      <c r="O70" s="151"/>
      <c r="P70" s="151"/>
      <c r="Q70" s="151"/>
    </row>
    <row r="71" spans="1:26" ht="105.75" customHeight="1" x14ac:dyDescent="0.2">
      <c r="A71" s="165"/>
      <c r="B71" s="152" t="s">
        <v>457</v>
      </c>
      <c r="C71" s="330" t="s">
        <v>458</v>
      </c>
      <c r="D71" s="318"/>
      <c r="E71" s="153" t="s">
        <v>34</v>
      </c>
      <c r="F71" s="154">
        <v>238.08</v>
      </c>
      <c r="G71" s="132">
        <f t="shared" si="67"/>
        <v>238.08</v>
      </c>
      <c r="H71" s="63"/>
      <c r="I71" s="63">
        <f t="shared" si="68"/>
        <v>0</v>
      </c>
      <c r="J71" s="63">
        <f t="shared" ref="J71:K71" si="72">H71*G71</f>
        <v>0</v>
      </c>
      <c r="K71" s="63">
        <f t="shared" si="72"/>
        <v>0</v>
      </c>
      <c r="L71" s="147"/>
      <c r="M71" s="147"/>
      <c r="N71" s="4"/>
      <c r="O71" s="151"/>
      <c r="P71" s="151"/>
      <c r="Q71" s="151"/>
      <c r="R71" s="147"/>
      <c r="S71" s="147"/>
      <c r="T71" s="147"/>
      <c r="U71" s="147"/>
      <c r="V71" s="147"/>
      <c r="W71" s="147"/>
      <c r="X71" s="147"/>
      <c r="Y71" s="147"/>
      <c r="Z71" s="147"/>
    </row>
    <row r="72" spans="1:26" ht="101.25" customHeight="1" x14ac:dyDescent="0.2">
      <c r="A72" s="166"/>
      <c r="B72" s="62" t="s">
        <v>459</v>
      </c>
      <c r="C72" s="362" t="s">
        <v>460</v>
      </c>
      <c r="D72" s="318"/>
      <c r="E72" s="62" t="s">
        <v>34</v>
      </c>
      <c r="F72" s="167"/>
      <c r="G72" s="132">
        <f t="shared" ref="G72:G73" si="73">F72-F72*$F$11/100</f>
        <v>0</v>
      </c>
      <c r="H72" s="62"/>
      <c r="I72" s="53">
        <f t="shared" ref="I72:I73" si="74">G72*$H$11</f>
        <v>0</v>
      </c>
      <c r="J72" s="53">
        <f t="shared" ref="J72:K72" si="75">H72*G72</f>
        <v>0</v>
      </c>
      <c r="K72" s="53">
        <f t="shared" si="75"/>
        <v>0</v>
      </c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</row>
    <row r="73" spans="1:26" ht="113.25" customHeight="1" x14ac:dyDescent="0.2">
      <c r="A73" s="135"/>
      <c r="B73" s="101" t="s">
        <v>461</v>
      </c>
      <c r="C73" s="363" t="s">
        <v>462</v>
      </c>
      <c r="D73" s="316"/>
      <c r="E73" s="57" t="s">
        <v>34</v>
      </c>
      <c r="F73" s="168"/>
      <c r="G73" s="103">
        <f t="shared" si="73"/>
        <v>0</v>
      </c>
      <c r="H73" s="73"/>
      <c r="I73" s="67">
        <f t="shared" si="74"/>
        <v>0</v>
      </c>
      <c r="J73" s="67">
        <f t="shared" ref="J73:K73" si="76">H73*G73</f>
        <v>0</v>
      </c>
      <c r="K73" s="67">
        <f t="shared" si="76"/>
        <v>0</v>
      </c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</row>
    <row r="74" spans="1:26" ht="46.5" customHeight="1" x14ac:dyDescent="0.2">
      <c r="A74" s="331"/>
      <c r="B74" s="169"/>
      <c r="C74" s="333" t="s">
        <v>463</v>
      </c>
      <c r="D74" s="318"/>
      <c r="E74" s="153" t="s">
        <v>34</v>
      </c>
      <c r="F74" s="154">
        <v>96</v>
      </c>
      <c r="G74" s="132">
        <f t="shared" ref="G74:G77" si="77">F74-F74*$G$3/100</f>
        <v>96</v>
      </c>
      <c r="H74" s="118"/>
      <c r="I74" s="118">
        <f t="shared" ref="I74:I77" si="78">G74*$I$3</f>
        <v>0</v>
      </c>
      <c r="J74" s="118">
        <f t="shared" ref="J74:K74" si="79">H74*G74</f>
        <v>0</v>
      </c>
      <c r="K74" s="118">
        <f t="shared" si="79"/>
        <v>0</v>
      </c>
      <c r="N74" s="4"/>
      <c r="O74" s="151"/>
      <c r="P74" s="151"/>
      <c r="Q74" s="151"/>
    </row>
    <row r="75" spans="1:26" ht="45" customHeight="1" x14ac:dyDescent="0.2">
      <c r="A75" s="288"/>
      <c r="B75" s="29"/>
      <c r="C75" s="334" t="s">
        <v>464</v>
      </c>
      <c r="D75" s="316"/>
      <c r="E75" s="101" t="s">
        <v>34</v>
      </c>
      <c r="F75" s="170">
        <v>96</v>
      </c>
      <c r="G75" s="103">
        <f t="shared" si="77"/>
        <v>96</v>
      </c>
      <c r="H75" s="118"/>
      <c r="I75" s="118">
        <f t="shared" si="78"/>
        <v>0</v>
      </c>
      <c r="J75" s="118">
        <f t="shared" ref="J75:K75" si="80">H75*G75</f>
        <v>0</v>
      </c>
      <c r="K75" s="118">
        <f t="shared" si="80"/>
        <v>0</v>
      </c>
      <c r="N75" s="4"/>
      <c r="O75" s="151"/>
      <c r="P75" s="151"/>
      <c r="Q75" s="151"/>
    </row>
    <row r="76" spans="1:26" ht="36" customHeight="1" x14ac:dyDescent="0.2">
      <c r="A76" s="332"/>
      <c r="B76" s="153">
        <v>1581073163</v>
      </c>
      <c r="C76" s="333" t="s">
        <v>465</v>
      </c>
      <c r="D76" s="318"/>
      <c r="E76" s="153" t="s">
        <v>34</v>
      </c>
      <c r="F76" s="154">
        <v>2.7</v>
      </c>
      <c r="G76" s="132">
        <f t="shared" si="77"/>
        <v>2.7</v>
      </c>
      <c r="H76" s="118"/>
      <c r="I76" s="118">
        <f t="shared" si="78"/>
        <v>0</v>
      </c>
      <c r="J76" s="118">
        <f t="shared" ref="J76:K76" si="81">H76*G76</f>
        <v>0</v>
      </c>
      <c r="K76" s="118">
        <f t="shared" si="81"/>
        <v>0</v>
      </c>
      <c r="N76" s="4"/>
      <c r="O76" s="151"/>
      <c r="P76" s="151"/>
      <c r="Q76" s="151"/>
    </row>
    <row r="77" spans="1:26" ht="33" customHeight="1" x14ac:dyDescent="0.2">
      <c r="A77" s="301"/>
      <c r="B77" s="115">
        <v>1581073203</v>
      </c>
      <c r="C77" s="334" t="s">
        <v>466</v>
      </c>
      <c r="D77" s="316"/>
      <c r="E77" s="101" t="s">
        <v>34</v>
      </c>
      <c r="F77" s="170">
        <v>4.9000000000000004</v>
      </c>
      <c r="G77" s="103">
        <f t="shared" si="77"/>
        <v>4.9000000000000004</v>
      </c>
      <c r="H77" s="118"/>
      <c r="I77" s="118">
        <f t="shared" si="78"/>
        <v>0</v>
      </c>
      <c r="J77" s="118">
        <f t="shared" ref="J77:K77" si="82">H77*G77</f>
        <v>0</v>
      </c>
      <c r="K77" s="118">
        <f t="shared" si="82"/>
        <v>0</v>
      </c>
      <c r="N77" s="4"/>
      <c r="O77" s="151"/>
      <c r="P77" s="151"/>
      <c r="Q77" s="151"/>
    </row>
    <row r="78" spans="1:26" ht="12.75" customHeight="1" x14ac:dyDescent="0.2">
      <c r="A78" s="298" t="s">
        <v>467</v>
      </c>
      <c r="B78" s="294"/>
      <c r="C78" s="294"/>
      <c r="D78" s="294"/>
      <c r="E78" s="294"/>
      <c r="F78" s="294"/>
      <c r="G78" s="295"/>
      <c r="H78" s="78"/>
      <c r="I78" s="78"/>
      <c r="J78" s="78"/>
      <c r="K78" s="78"/>
      <c r="N78" s="4"/>
      <c r="O78" s="151"/>
      <c r="P78" s="151"/>
      <c r="Q78" s="151"/>
    </row>
    <row r="79" spans="1:26" ht="66" customHeight="1" x14ac:dyDescent="0.2">
      <c r="A79" s="171"/>
      <c r="B79" s="172" t="s">
        <v>468</v>
      </c>
      <c r="C79" s="335" t="s">
        <v>469</v>
      </c>
      <c r="D79" s="295"/>
      <c r="E79" s="173" t="s">
        <v>34</v>
      </c>
      <c r="F79" s="174">
        <v>7.98</v>
      </c>
      <c r="G79" s="175">
        <f t="shared" ref="G79:G86" si="83">F79-F79*$G$3/100</f>
        <v>7.98</v>
      </c>
      <c r="H79" s="118"/>
      <c r="I79" s="118">
        <f t="shared" ref="I79:I86" si="84">G79*$I$3</f>
        <v>0</v>
      </c>
      <c r="J79" s="118">
        <f t="shared" ref="J79:K79" si="85">H79*G79</f>
        <v>0</v>
      </c>
      <c r="K79" s="118">
        <f t="shared" si="85"/>
        <v>0</v>
      </c>
    </row>
    <row r="80" spans="1:26" ht="68.25" customHeight="1" x14ac:dyDescent="0.2">
      <c r="A80" s="176"/>
      <c r="B80" s="177"/>
      <c r="C80" s="336" t="s">
        <v>470</v>
      </c>
      <c r="D80" s="295"/>
      <c r="E80" s="178" t="s">
        <v>34</v>
      </c>
      <c r="F80" s="174">
        <v>0.32</v>
      </c>
      <c r="G80" s="175">
        <f t="shared" si="83"/>
        <v>0.32</v>
      </c>
      <c r="H80" s="118"/>
      <c r="I80" s="118">
        <f t="shared" si="84"/>
        <v>0</v>
      </c>
      <c r="J80" s="118">
        <f t="shared" ref="J80:K80" si="86">H80*G80</f>
        <v>0</v>
      </c>
      <c r="K80" s="118">
        <f t="shared" si="86"/>
        <v>0</v>
      </c>
    </row>
    <row r="81" spans="1:11" ht="28.5" customHeight="1" x14ac:dyDescent="0.2">
      <c r="A81" s="300"/>
      <c r="B81" s="169" t="s">
        <v>471</v>
      </c>
      <c r="C81" s="333" t="s">
        <v>472</v>
      </c>
      <c r="D81" s="318"/>
      <c r="E81" s="153" t="s">
        <v>473</v>
      </c>
      <c r="F81" s="154">
        <v>8.14</v>
      </c>
      <c r="G81" s="132">
        <f t="shared" si="83"/>
        <v>8.14</v>
      </c>
      <c r="H81" s="63"/>
      <c r="I81" s="63">
        <f t="shared" si="84"/>
        <v>0</v>
      </c>
      <c r="J81" s="63">
        <f t="shared" ref="J81:K81" si="87">H81*G81</f>
        <v>0</v>
      </c>
      <c r="K81" s="63">
        <f t="shared" si="87"/>
        <v>0</v>
      </c>
    </row>
    <row r="82" spans="1:11" ht="34.5" customHeight="1" x14ac:dyDescent="0.2">
      <c r="A82" s="288"/>
      <c r="B82" s="115" t="s">
        <v>474</v>
      </c>
      <c r="C82" s="334" t="s">
        <v>475</v>
      </c>
      <c r="D82" s="316"/>
      <c r="E82" s="101" t="s">
        <v>473</v>
      </c>
      <c r="F82" s="170">
        <v>9.3699999999999992</v>
      </c>
      <c r="G82" s="103">
        <f t="shared" si="83"/>
        <v>9.3699999999999992</v>
      </c>
      <c r="H82" s="60"/>
      <c r="I82" s="58">
        <f t="shared" si="84"/>
        <v>0</v>
      </c>
      <c r="J82" s="58">
        <f t="shared" ref="J82:K82" si="88">H82*G82</f>
        <v>0</v>
      </c>
      <c r="K82" s="58">
        <f t="shared" si="88"/>
        <v>0</v>
      </c>
    </row>
    <row r="83" spans="1:11" ht="96" customHeight="1" x14ac:dyDescent="0.2">
      <c r="A83" s="171"/>
      <c r="B83" s="172" t="s">
        <v>476</v>
      </c>
      <c r="C83" s="335" t="s">
        <v>477</v>
      </c>
      <c r="D83" s="295"/>
      <c r="E83" s="173" t="s">
        <v>34</v>
      </c>
      <c r="F83" s="174">
        <v>139</v>
      </c>
      <c r="G83" s="175">
        <f t="shared" si="83"/>
        <v>139</v>
      </c>
      <c r="H83" s="118"/>
      <c r="I83" s="118">
        <f t="shared" si="84"/>
        <v>0</v>
      </c>
      <c r="J83" s="118">
        <f t="shared" ref="J83:K83" si="89">H83*G83</f>
        <v>0</v>
      </c>
      <c r="K83" s="118">
        <f t="shared" si="89"/>
        <v>0</v>
      </c>
    </row>
    <row r="84" spans="1:11" ht="105.75" customHeight="1" x14ac:dyDescent="0.2">
      <c r="A84" s="49"/>
      <c r="B84" s="179" t="s">
        <v>478</v>
      </c>
      <c r="C84" s="337" t="s">
        <v>479</v>
      </c>
      <c r="D84" s="338"/>
      <c r="E84" s="157" t="s">
        <v>34</v>
      </c>
      <c r="F84" s="158">
        <v>165</v>
      </c>
      <c r="G84" s="159">
        <f t="shared" si="83"/>
        <v>165</v>
      </c>
      <c r="H84" s="118"/>
      <c r="I84" s="118">
        <f t="shared" si="84"/>
        <v>0</v>
      </c>
      <c r="J84" s="118">
        <f t="shared" ref="J84:K84" si="90">H84*G84</f>
        <v>0</v>
      </c>
      <c r="K84" s="118">
        <f t="shared" si="90"/>
        <v>0</v>
      </c>
    </row>
    <row r="85" spans="1:11" ht="98.25" customHeight="1" x14ac:dyDescent="0.2">
      <c r="A85" s="180"/>
      <c r="B85" s="172" t="s">
        <v>480</v>
      </c>
      <c r="C85" s="335" t="s">
        <v>481</v>
      </c>
      <c r="D85" s="295"/>
      <c r="E85" s="173" t="s">
        <v>34</v>
      </c>
      <c r="F85" s="174">
        <v>165</v>
      </c>
      <c r="G85" s="175">
        <f t="shared" si="83"/>
        <v>165</v>
      </c>
      <c r="H85" s="118"/>
      <c r="I85" s="118">
        <f t="shared" si="84"/>
        <v>0</v>
      </c>
      <c r="J85" s="118">
        <f t="shared" ref="J85:K85" si="91">H85*G85</f>
        <v>0</v>
      </c>
      <c r="K85" s="118">
        <f t="shared" si="91"/>
        <v>0</v>
      </c>
    </row>
    <row r="86" spans="1:11" ht="67.5" customHeight="1" x14ac:dyDescent="0.2">
      <c r="A86" s="155"/>
      <c r="B86" s="181"/>
      <c r="C86" s="339" t="s">
        <v>482</v>
      </c>
      <c r="D86" s="340"/>
      <c r="E86" s="182" t="s">
        <v>34</v>
      </c>
      <c r="F86" s="158">
        <v>0.38</v>
      </c>
      <c r="G86" s="159">
        <f t="shared" si="83"/>
        <v>0.38</v>
      </c>
      <c r="H86" s="118"/>
      <c r="I86" s="118">
        <f t="shared" si="84"/>
        <v>0</v>
      </c>
      <c r="J86" s="118">
        <f t="shared" ref="J86:K86" si="92">H86*G86</f>
        <v>0</v>
      </c>
      <c r="K86" s="118">
        <f t="shared" si="92"/>
        <v>0</v>
      </c>
    </row>
    <row r="87" spans="1:11" ht="12.75" customHeight="1" x14ac:dyDescent="0.2">
      <c r="A87" s="183"/>
      <c r="B87" s="341" t="s">
        <v>483</v>
      </c>
      <c r="C87" s="294"/>
      <c r="D87" s="294"/>
      <c r="E87" s="294"/>
      <c r="F87" s="294"/>
      <c r="G87" s="295"/>
      <c r="H87" s="78"/>
      <c r="I87" s="78"/>
      <c r="J87" s="78"/>
      <c r="K87" s="78"/>
    </row>
    <row r="88" spans="1:11" ht="12.75" customHeight="1" x14ac:dyDescent="0.2">
      <c r="A88" s="349"/>
      <c r="B88" s="342" t="s">
        <v>1</v>
      </c>
      <c r="C88" s="343"/>
      <c r="D88" s="344"/>
      <c r="E88" s="347" t="s">
        <v>2</v>
      </c>
      <c r="F88" s="184" t="s">
        <v>3</v>
      </c>
      <c r="G88" s="97" t="s">
        <v>4</v>
      </c>
      <c r="H88" s="78"/>
      <c r="I88" s="78"/>
      <c r="J88" s="78"/>
      <c r="K88" s="78"/>
    </row>
    <row r="89" spans="1:11" ht="12.75" customHeight="1" x14ac:dyDescent="0.2">
      <c r="A89" s="288"/>
      <c r="B89" s="345"/>
      <c r="C89" s="346"/>
      <c r="D89" s="316"/>
      <c r="E89" s="348"/>
      <c r="F89" s="97" t="s">
        <v>484</v>
      </c>
      <c r="G89" s="97">
        <v>0</v>
      </c>
      <c r="H89" s="78"/>
      <c r="I89" s="78"/>
      <c r="J89" s="78"/>
      <c r="K89" s="78"/>
    </row>
    <row r="90" spans="1:11" ht="12.75" customHeight="1" x14ac:dyDescent="0.2">
      <c r="A90" s="350"/>
      <c r="B90" s="351" t="s">
        <v>485</v>
      </c>
      <c r="C90" s="314"/>
      <c r="D90" s="185" t="s">
        <v>486</v>
      </c>
      <c r="E90" s="185" t="s">
        <v>34</v>
      </c>
      <c r="F90" s="154">
        <v>1734</v>
      </c>
      <c r="G90" s="132">
        <f t="shared" ref="G90:G109" si="93">F90-F90*$G$3/100</f>
        <v>1734</v>
      </c>
      <c r="H90" s="63"/>
      <c r="I90" s="63">
        <f t="shared" ref="I90:I109" si="94">G90*$I$3</f>
        <v>0</v>
      </c>
      <c r="J90" s="63">
        <f t="shared" ref="J90:K90" si="95">H90*G90</f>
        <v>0</v>
      </c>
      <c r="K90" s="63">
        <f t="shared" si="95"/>
        <v>0</v>
      </c>
    </row>
    <row r="91" spans="1:11" ht="12.75" customHeight="1" x14ac:dyDescent="0.2">
      <c r="A91" s="301"/>
      <c r="B91" s="352"/>
      <c r="C91" s="338"/>
      <c r="D91" s="186" t="s">
        <v>487</v>
      </c>
      <c r="E91" s="186" t="s">
        <v>34</v>
      </c>
      <c r="F91" s="149">
        <v>1986</v>
      </c>
      <c r="G91" s="92">
        <f t="shared" si="93"/>
        <v>1986</v>
      </c>
      <c r="H91" s="53"/>
      <c r="I91" s="53">
        <f t="shared" si="94"/>
        <v>0</v>
      </c>
      <c r="J91" s="53">
        <f t="shared" ref="J91:K91" si="96">H91*G91</f>
        <v>0</v>
      </c>
      <c r="K91" s="53">
        <f t="shared" si="96"/>
        <v>0</v>
      </c>
    </row>
    <row r="92" spans="1:11" ht="12.75" customHeight="1" x14ac:dyDescent="0.2">
      <c r="A92" s="301"/>
      <c r="B92" s="352"/>
      <c r="C92" s="338"/>
      <c r="D92" s="186" t="s">
        <v>488</v>
      </c>
      <c r="E92" s="186" t="s">
        <v>34</v>
      </c>
      <c r="F92" s="149">
        <v>2154</v>
      </c>
      <c r="G92" s="92">
        <f t="shared" si="93"/>
        <v>2154</v>
      </c>
      <c r="H92" s="53"/>
      <c r="I92" s="53">
        <f t="shared" si="94"/>
        <v>0</v>
      </c>
      <c r="J92" s="53">
        <f t="shared" ref="J92:K92" si="97">H92*G92</f>
        <v>0</v>
      </c>
      <c r="K92" s="53">
        <f t="shared" si="97"/>
        <v>0</v>
      </c>
    </row>
    <row r="93" spans="1:11" ht="12.75" customHeight="1" x14ac:dyDescent="0.2">
      <c r="A93" s="301"/>
      <c r="B93" s="352"/>
      <c r="C93" s="338"/>
      <c r="D93" s="186" t="s">
        <v>489</v>
      </c>
      <c r="E93" s="186" t="s">
        <v>34</v>
      </c>
      <c r="F93" s="149">
        <v>2406</v>
      </c>
      <c r="G93" s="94">
        <f t="shared" si="93"/>
        <v>2406</v>
      </c>
      <c r="H93" s="53"/>
      <c r="I93" s="53">
        <f t="shared" si="94"/>
        <v>0</v>
      </c>
      <c r="J93" s="53">
        <f t="shared" ref="J93:K93" si="98">H93*G93</f>
        <v>0</v>
      </c>
      <c r="K93" s="53">
        <f t="shared" si="98"/>
        <v>0</v>
      </c>
    </row>
    <row r="94" spans="1:11" ht="12.75" customHeight="1" x14ac:dyDescent="0.2">
      <c r="A94" s="301"/>
      <c r="B94" s="352"/>
      <c r="C94" s="338"/>
      <c r="D94" s="186" t="s">
        <v>490</v>
      </c>
      <c r="E94" s="186" t="s">
        <v>34</v>
      </c>
      <c r="F94" s="149">
        <v>2592</v>
      </c>
      <c r="G94" s="92">
        <f t="shared" si="93"/>
        <v>2592</v>
      </c>
      <c r="H94" s="53"/>
      <c r="I94" s="53">
        <f t="shared" si="94"/>
        <v>0</v>
      </c>
      <c r="J94" s="53">
        <f t="shared" ref="J94:K94" si="99">H94*G94</f>
        <v>0</v>
      </c>
      <c r="K94" s="53">
        <f t="shared" si="99"/>
        <v>0</v>
      </c>
    </row>
    <row r="95" spans="1:11" ht="14.25" customHeight="1" x14ac:dyDescent="0.2">
      <c r="A95" s="288"/>
      <c r="B95" s="345"/>
      <c r="C95" s="316"/>
      <c r="D95" s="187" t="s">
        <v>491</v>
      </c>
      <c r="E95" s="187" t="s">
        <v>34</v>
      </c>
      <c r="F95" s="170">
        <v>2796</v>
      </c>
      <c r="G95" s="103">
        <f t="shared" si="93"/>
        <v>2796</v>
      </c>
      <c r="H95" s="60"/>
      <c r="I95" s="60">
        <f t="shared" si="94"/>
        <v>0</v>
      </c>
      <c r="J95" s="60">
        <f t="shared" ref="J95:K95" si="100">H95*G95</f>
        <v>0</v>
      </c>
      <c r="K95" s="60">
        <f t="shared" si="100"/>
        <v>0</v>
      </c>
    </row>
    <row r="96" spans="1:11" ht="12.75" customHeight="1" x14ac:dyDescent="0.2">
      <c r="A96" s="353"/>
      <c r="B96" s="354" t="s">
        <v>492</v>
      </c>
      <c r="C96" s="344"/>
      <c r="D96" s="186" t="s">
        <v>486</v>
      </c>
      <c r="E96" s="186" t="s">
        <v>34</v>
      </c>
      <c r="F96" s="149">
        <v>1176</v>
      </c>
      <c r="G96" s="92">
        <f t="shared" si="93"/>
        <v>1176</v>
      </c>
      <c r="H96" s="63"/>
      <c r="I96" s="63">
        <f t="shared" si="94"/>
        <v>0</v>
      </c>
      <c r="J96" s="63">
        <f t="shared" ref="J96:K96" si="101">H96*G96</f>
        <v>0</v>
      </c>
      <c r="K96" s="63">
        <f t="shared" si="101"/>
        <v>0</v>
      </c>
    </row>
    <row r="97" spans="1:11" ht="12.75" customHeight="1" x14ac:dyDescent="0.2">
      <c r="A97" s="301"/>
      <c r="B97" s="352"/>
      <c r="C97" s="338"/>
      <c r="D97" s="186" t="s">
        <v>487</v>
      </c>
      <c r="E97" s="186" t="s">
        <v>34</v>
      </c>
      <c r="F97" s="149">
        <v>1344</v>
      </c>
      <c r="G97" s="94">
        <f t="shared" si="93"/>
        <v>1344</v>
      </c>
      <c r="H97" s="53"/>
      <c r="I97" s="53">
        <f t="shared" si="94"/>
        <v>0</v>
      </c>
      <c r="J97" s="53">
        <f t="shared" ref="J97:K97" si="102">H97*G97</f>
        <v>0</v>
      </c>
      <c r="K97" s="53">
        <f t="shared" si="102"/>
        <v>0</v>
      </c>
    </row>
    <row r="98" spans="1:11" ht="12.75" customHeight="1" x14ac:dyDescent="0.2">
      <c r="A98" s="301"/>
      <c r="B98" s="352"/>
      <c r="C98" s="338"/>
      <c r="D98" s="186" t="s">
        <v>488</v>
      </c>
      <c r="E98" s="186" t="s">
        <v>34</v>
      </c>
      <c r="F98" s="149">
        <v>1524</v>
      </c>
      <c r="G98" s="94">
        <f t="shared" si="93"/>
        <v>1524</v>
      </c>
      <c r="H98" s="53"/>
      <c r="I98" s="53">
        <f t="shared" si="94"/>
        <v>0</v>
      </c>
      <c r="J98" s="53">
        <f t="shared" ref="J98:K98" si="103">H98*G98</f>
        <v>0</v>
      </c>
      <c r="K98" s="53">
        <f t="shared" si="103"/>
        <v>0</v>
      </c>
    </row>
    <row r="99" spans="1:11" ht="12.75" customHeight="1" x14ac:dyDescent="0.2">
      <c r="A99" s="301"/>
      <c r="B99" s="352"/>
      <c r="C99" s="338"/>
      <c r="D99" s="186" t="s">
        <v>489</v>
      </c>
      <c r="E99" s="186" t="s">
        <v>34</v>
      </c>
      <c r="F99" s="149">
        <v>1716</v>
      </c>
      <c r="G99" s="94">
        <f t="shared" si="93"/>
        <v>1716</v>
      </c>
      <c r="H99" s="53"/>
      <c r="I99" s="53">
        <f t="shared" si="94"/>
        <v>0</v>
      </c>
      <c r="J99" s="53">
        <f t="shared" ref="J99:K99" si="104">H99*G99</f>
        <v>0</v>
      </c>
      <c r="K99" s="53">
        <f t="shared" si="104"/>
        <v>0</v>
      </c>
    </row>
    <row r="100" spans="1:11" ht="12.75" customHeight="1" x14ac:dyDescent="0.2">
      <c r="A100" s="301"/>
      <c r="B100" s="352"/>
      <c r="C100" s="338"/>
      <c r="D100" s="186" t="s">
        <v>490</v>
      </c>
      <c r="E100" s="186" t="s">
        <v>34</v>
      </c>
      <c r="F100" s="149">
        <v>1875</v>
      </c>
      <c r="G100" s="94">
        <f t="shared" si="93"/>
        <v>1875</v>
      </c>
      <c r="H100" s="53"/>
      <c r="I100" s="53">
        <f t="shared" si="94"/>
        <v>0</v>
      </c>
      <c r="J100" s="53">
        <f t="shared" ref="J100:K100" si="105">H100*G100</f>
        <v>0</v>
      </c>
      <c r="K100" s="53">
        <f t="shared" si="105"/>
        <v>0</v>
      </c>
    </row>
    <row r="101" spans="1:11" ht="12.75" customHeight="1" x14ac:dyDescent="0.2">
      <c r="A101" s="301"/>
      <c r="B101" s="352"/>
      <c r="C101" s="338"/>
      <c r="D101" s="186" t="s">
        <v>491</v>
      </c>
      <c r="E101" s="186" t="s">
        <v>34</v>
      </c>
      <c r="F101" s="149">
        <v>2295</v>
      </c>
      <c r="G101" s="94">
        <f t="shared" si="93"/>
        <v>2295</v>
      </c>
      <c r="H101" s="53"/>
      <c r="I101" s="53">
        <f t="shared" si="94"/>
        <v>0</v>
      </c>
      <c r="J101" s="53">
        <f t="shared" ref="J101:K101" si="106">H101*G101</f>
        <v>0</v>
      </c>
      <c r="K101" s="53">
        <f t="shared" si="106"/>
        <v>0</v>
      </c>
    </row>
    <row r="102" spans="1:11" ht="12.75" customHeight="1" x14ac:dyDescent="0.2">
      <c r="A102" s="288"/>
      <c r="B102" s="345"/>
      <c r="C102" s="316"/>
      <c r="D102" s="187" t="s">
        <v>493</v>
      </c>
      <c r="E102" s="187" t="s">
        <v>34</v>
      </c>
      <c r="F102" s="170">
        <v>2676</v>
      </c>
      <c r="G102" s="96">
        <f t="shared" si="93"/>
        <v>2676</v>
      </c>
      <c r="H102" s="60"/>
      <c r="I102" s="60">
        <f t="shared" si="94"/>
        <v>0</v>
      </c>
      <c r="J102" s="60">
        <f t="shared" ref="J102:K102" si="107">H102*G102</f>
        <v>0</v>
      </c>
      <c r="K102" s="60">
        <f t="shared" si="107"/>
        <v>0</v>
      </c>
    </row>
    <row r="103" spans="1:11" ht="12.75" customHeight="1" x14ac:dyDescent="0.2">
      <c r="A103" s="353"/>
      <c r="B103" s="354" t="s">
        <v>494</v>
      </c>
      <c r="C103" s="344"/>
      <c r="D103" s="186" t="s">
        <v>495</v>
      </c>
      <c r="E103" s="186" t="s">
        <v>34</v>
      </c>
      <c r="F103" s="149">
        <v>1260</v>
      </c>
      <c r="G103" s="63">
        <f t="shared" si="93"/>
        <v>1260</v>
      </c>
      <c r="H103" s="48"/>
      <c r="I103" s="48">
        <f t="shared" si="94"/>
        <v>0</v>
      </c>
      <c r="J103" s="48">
        <f t="shared" ref="J103:K103" si="108">H103*G103</f>
        <v>0</v>
      </c>
      <c r="K103" s="48">
        <f t="shared" si="108"/>
        <v>0</v>
      </c>
    </row>
    <row r="104" spans="1:11" ht="12.75" customHeight="1" x14ac:dyDescent="0.2">
      <c r="A104" s="301"/>
      <c r="B104" s="352"/>
      <c r="C104" s="338"/>
      <c r="D104" s="186" t="s">
        <v>496</v>
      </c>
      <c r="E104" s="186" t="s">
        <v>34</v>
      </c>
      <c r="F104" s="149">
        <v>1482</v>
      </c>
      <c r="G104" s="53">
        <f t="shared" si="93"/>
        <v>1482</v>
      </c>
      <c r="H104" s="53"/>
      <c r="I104" s="53">
        <f t="shared" si="94"/>
        <v>0</v>
      </c>
      <c r="J104" s="53">
        <f t="shared" ref="J104:K104" si="109">H104*G104</f>
        <v>0</v>
      </c>
      <c r="K104" s="53">
        <f t="shared" si="109"/>
        <v>0</v>
      </c>
    </row>
    <row r="105" spans="1:11" ht="12.75" customHeight="1" x14ac:dyDescent="0.2">
      <c r="A105" s="301"/>
      <c r="B105" s="352"/>
      <c r="C105" s="338"/>
      <c r="D105" s="186" t="s">
        <v>497</v>
      </c>
      <c r="E105" s="186" t="s">
        <v>34</v>
      </c>
      <c r="F105" s="149">
        <v>1698</v>
      </c>
      <c r="G105" s="53">
        <f t="shared" si="93"/>
        <v>1698</v>
      </c>
      <c r="H105" s="53"/>
      <c r="I105" s="53">
        <f t="shared" si="94"/>
        <v>0</v>
      </c>
      <c r="J105" s="53">
        <f t="shared" ref="J105:K105" si="110">H105*G105</f>
        <v>0</v>
      </c>
      <c r="K105" s="53">
        <f t="shared" si="110"/>
        <v>0</v>
      </c>
    </row>
    <row r="106" spans="1:11" ht="12.75" customHeight="1" x14ac:dyDescent="0.2">
      <c r="A106" s="301"/>
      <c r="B106" s="352"/>
      <c r="C106" s="338"/>
      <c r="D106" s="186" t="s">
        <v>498</v>
      </c>
      <c r="E106" s="186" t="s">
        <v>34</v>
      </c>
      <c r="F106" s="149">
        <v>1950</v>
      </c>
      <c r="G106" s="53">
        <f t="shared" si="93"/>
        <v>1950</v>
      </c>
      <c r="H106" s="53"/>
      <c r="I106" s="53">
        <f t="shared" si="94"/>
        <v>0</v>
      </c>
      <c r="J106" s="53">
        <f t="shared" ref="J106:K106" si="111">H106*G106</f>
        <v>0</v>
      </c>
      <c r="K106" s="53">
        <f t="shared" si="111"/>
        <v>0</v>
      </c>
    </row>
    <row r="107" spans="1:11" ht="12.75" customHeight="1" x14ac:dyDescent="0.2">
      <c r="A107" s="301"/>
      <c r="B107" s="352"/>
      <c r="C107" s="338"/>
      <c r="D107" s="186" t="s">
        <v>499</v>
      </c>
      <c r="E107" s="186" t="s">
        <v>34</v>
      </c>
      <c r="F107" s="149">
        <v>2121</v>
      </c>
      <c r="G107" s="53">
        <f t="shared" si="93"/>
        <v>2121</v>
      </c>
      <c r="H107" s="53"/>
      <c r="I107" s="53">
        <f t="shared" si="94"/>
        <v>0</v>
      </c>
      <c r="J107" s="53">
        <f t="shared" ref="J107:K107" si="112">H107*G107</f>
        <v>0</v>
      </c>
      <c r="K107" s="53">
        <f t="shared" si="112"/>
        <v>0</v>
      </c>
    </row>
    <row r="108" spans="1:11" ht="12.75" customHeight="1" x14ac:dyDescent="0.2">
      <c r="A108" s="301"/>
      <c r="B108" s="352"/>
      <c r="C108" s="338"/>
      <c r="D108" s="186" t="s">
        <v>500</v>
      </c>
      <c r="E108" s="186" t="s">
        <v>34</v>
      </c>
      <c r="F108" s="149">
        <v>2562</v>
      </c>
      <c r="G108" s="53">
        <f t="shared" si="93"/>
        <v>2562</v>
      </c>
      <c r="H108" s="53"/>
      <c r="I108" s="53">
        <f t="shared" si="94"/>
        <v>0</v>
      </c>
      <c r="J108" s="53">
        <f t="shared" ref="J108:K108" si="113">H108*G108</f>
        <v>0</v>
      </c>
      <c r="K108" s="53">
        <f t="shared" si="113"/>
        <v>0</v>
      </c>
    </row>
    <row r="109" spans="1:11" ht="15.75" customHeight="1" x14ac:dyDescent="0.2">
      <c r="A109" s="288"/>
      <c r="B109" s="345"/>
      <c r="C109" s="316"/>
      <c r="D109" s="187" t="s">
        <v>501</v>
      </c>
      <c r="E109" s="187" t="s">
        <v>34</v>
      </c>
      <c r="F109" s="170">
        <v>2901</v>
      </c>
      <c r="G109" s="60">
        <f t="shared" si="93"/>
        <v>2901</v>
      </c>
      <c r="H109" s="60"/>
      <c r="I109" s="60">
        <f t="shared" si="94"/>
        <v>0</v>
      </c>
      <c r="J109" s="60">
        <f t="shared" ref="J109:K109" si="114">H109*G109</f>
        <v>0</v>
      </c>
      <c r="K109" s="60">
        <f t="shared" si="114"/>
        <v>0</v>
      </c>
    </row>
    <row r="110" spans="1:11" ht="12.75" customHeight="1" x14ac:dyDescent="0.2">
      <c r="C110" s="110"/>
      <c r="D110" s="110"/>
      <c r="F110" s="188"/>
      <c r="G110" s="189"/>
    </row>
    <row r="111" spans="1:11" ht="21.75" customHeight="1" x14ac:dyDescent="0.2">
      <c r="B111" s="284" t="s">
        <v>303</v>
      </c>
      <c r="C111" s="285"/>
      <c r="D111" s="285"/>
      <c r="E111" s="285"/>
      <c r="F111" s="285"/>
      <c r="G111" s="285"/>
      <c r="H111" s="138"/>
      <c r="I111" s="138"/>
      <c r="J111" s="286">
        <f>SUM(J5:J109)</f>
        <v>0</v>
      </c>
      <c r="K111" s="285"/>
    </row>
    <row r="112" spans="1:11" ht="12.75" customHeight="1" x14ac:dyDescent="0.2">
      <c r="C112" s="122"/>
      <c r="E112" s="125"/>
      <c r="F112" s="126"/>
      <c r="G112" s="126"/>
    </row>
    <row r="113" spans="2:11" ht="24" customHeight="1" x14ac:dyDescent="0.2">
      <c r="B113" s="284" t="s">
        <v>304</v>
      </c>
      <c r="C113" s="285"/>
      <c r="D113" s="285"/>
      <c r="E113" s="285"/>
      <c r="F113" s="285"/>
      <c r="G113" s="285"/>
      <c r="H113" s="138"/>
      <c r="I113" s="138"/>
      <c r="J113" s="286">
        <f>SUM(K5:K109)</f>
        <v>0</v>
      </c>
      <c r="K113" s="285"/>
    </row>
    <row r="114" spans="2:11" ht="12.75" customHeight="1" x14ac:dyDescent="0.2">
      <c r="C114" s="110"/>
      <c r="D114" s="110"/>
      <c r="F114" s="188"/>
      <c r="G114" s="189"/>
    </row>
    <row r="115" spans="2:11" ht="12.75" customHeight="1" x14ac:dyDescent="0.2">
      <c r="C115" s="110"/>
      <c r="D115" s="110"/>
      <c r="F115" s="188"/>
      <c r="G115" s="189"/>
    </row>
    <row r="116" spans="2:11" ht="12.75" customHeight="1" x14ac:dyDescent="0.2">
      <c r="C116" s="110"/>
      <c r="D116" s="110"/>
      <c r="F116" s="188"/>
      <c r="G116" s="189"/>
    </row>
    <row r="117" spans="2:11" ht="12.75" customHeight="1" x14ac:dyDescent="0.2">
      <c r="C117" s="110"/>
      <c r="D117" s="110"/>
      <c r="F117" s="188"/>
      <c r="G117" s="189"/>
    </row>
    <row r="118" spans="2:11" ht="12.75" customHeight="1" x14ac:dyDescent="0.2">
      <c r="C118" s="110"/>
      <c r="D118" s="110"/>
      <c r="F118" s="188"/>
      <c r="G118" s="189"/>
    </row>
    <row r="119" spans="2:11" ht="12.75" customHeight="1" x14ac:dyDescent="0.2">
      <c r="C119" s="110"/>
      <c r="D119" s="110"/>
      <c r="F119" s="188"/>
      <c r="G119" s="189"/>
    </row>
    <row r="120" spans="2:11" ht="12.75" customHeight="1" x14ac:dyDescent="0.2">
      <c r="C120" s="110"/>
      <c r="D120" s="110"/>
      <c r="F120" s="188"/>
      <c r="G120" s="189"/>
    </row>
    <row r="121" spans="2:11" ht="12.75" customHeight="1" x14ac:dyDescent="0.2">
      <c r="C121" s="110"/>
      <c r="D121" s="110"/>
      <c r="F121" s="188"/>
      <c r="G121" s="189"/>
    </row>
    <row r="122" spans="2:11" ht="12.75" customHeight="1" x14ac:dyDescent="0.2">
      <c r="C122" s="110"/>
      <c r="D122" s="110"/>
      <c r="F122" s="188"/>
      <c r="G122" s="189"/>
    </row>
    <row r="123" spans="2:11" ht="12.75" customHeight="1" x14ac:dyDescent="0.2">
      <c r="C123" s="110"/>
      <c r="D123" s="110"/>
      <c r="F123" s="188"/>
      <c r="G123" s="189"/>
    </row>
    <row r="124" spans="2:11" ht="12.75" customHeight="1" x14ac:dyDescent="0.2">
      <c r="C124" s="110"/>
      <c r="D124" s="110"/>
      <c r="F124" s="188"/>
      <c r="G124" s="189"/>
    </row>
    <row r="125" spans="2:11" ht="12.75" customHeight="1" x14ac:dyDescent="0.2">
      <c r="C125" s="110"/>
      <c r="D125" s="110"/>
      <c r="F125" s="188"/>
      <c r="G125" s="189"/>
    </row>
    <row r="126" spans="2:11" ht="12.75" customHeight="1" x14ac:dyDescent="0.2">
      <c r="C126" s="110"/>
      <c r="D126" s="110"/>
      <c r="F126" s="188"/>
      <c r="G126" s="189"/>
    </row>
    <row r="127" spans="2:11" ht="12.75" customHeight="1" x14ac:dyDescent="0.2">
      <c r="C127" s="110"/>
      <c r="D127" s="110"/>
      <c r="F127" s="188"/>
      <c r="G127" s="189"/>
    </row>
    <row r="128" spans="2:11" ht="12.75" customHeight="1" x14ac:dyDescent="0.2">
      <c r="C128" s="110"/>
      <c r="D128" s="110"/>
      <c r="F128" s="188"/>
      <c r="G128" s="189"/>
    </row>
    <row r="129" spans="3:7" ht="12.75" customHeight="1" x14ac:dyDescent="0.2">
      <c r="C129" s="110"/>
      <c r="D129" s="110"/>
      <c r="F129" s="188"/>
      <c r="G129" s="189"/>
    </row>
    <row r="130" spans="3:7" ht="12.75" customHeight="1" x14ac:dyDescent="0.2">
      <c r="C130" s="110"/>
      <c r="D130" s="110"/>
      <c r="F130" s="188"/>
      <c r="G130" s="189"/>
    </row>
    <row r="131" spans="3:7" ht="12.75" customHeight="1" x14ac:dyDescent="0.2">
      <c r="C131" s="110"/>
      <c r="D131" s="110"/>
      <c r="F131" s="188"/>
      <c r="G131" s="189"/>
    </row>
    <row r="132" spans="3:7" ht="12.75" customHeight="1" x14ac:dyDescent="0.2">
      <c r="C132" s="110"/>
      <c r="D132" s="110"/>
      <c r="F132" s="188"/>
      <c r="G132" s="189"/>
    </row>
    <row r="133" spans="3:7" ht="12.75" customHeight="1" x14ac:dyDescent="0.2">
      <c r="C133" s="110"/>
      <c r="D133" s="110"/>
      <c r="F133" s="188"/>
      <c r="G133" s="189"/>
    </row>
    <row r="134" spans="3:7" ht="12.75" customHeight="1" x14ac:dyDescent="0.2">
      <c r="C134" s="110"/>
      <c r="D134" s="110"/>
      <c r="F134" s="188"/>
      <c r="G134" s="189"/>
    </row>
    <row r="135" spans="3:7" ht="12.75" customHeight="1" x14ac:dyDescent="0.2">
      <c r="C135" s="110"/>
      <c r="D135" s="110"/>
      <c r="F135" s="188"/>
      <c r="G135" s="189"/>
    </row>
    <row r="136" spans="3:7" ht="12.75" customHeight="1" x14ac:dyDescent="0.2">
      <c r="C136" s="110"/>
      <c r="D136" s="110"/>
      <c r="F136" s="188"/>
      <c r="G136" s="189"/>
    </row>
    <row r="137" spans="3:7" ht="12.75" customHeight="1" x14ac:dyDescent="0.2">
      <c r="C137" s="110"/>
      <c r="D137" s="110"/>
      <c r="F137" s="188"/>
      <c r="G137" s="189"/>
    </row>
    <row r="138" spans="3:7" ht="12.75" customHeight="1" x14ac:dyDescent="0.2">
      <c r="C138" s="110"/>
      <c r="D138" s="110"/>
      <c r="F138" s="188"/>
      <c r="G138" s="189"/>
    </row>
    <row r="139" spans="3:7" ht="12.75" customHeight="1" x14ac:dyDescent="0.2">
      <c r="C139" s="110"/>
      <c r="D139" s="110"/>
      <c r="F139" s="188"/>
      <c r="G139" s="189"/>
    </row>
    <row r="140" spans="3:7" ht="12.75" customHeight="1" x14ac:dyDescent="0.2">
      <c r="C140" s="110"/>
      <c r="D140" s="110"/>
      <c r="F140" s="188"/>
      <c r="G140" s="189"/>
    </row>
    <row r="141" spans="3:7" ht="12.75" customHeight="1" x14ac:dyDescent="0.2">
      <c r="C141" s="110"/>
      <c r="D141" s="110"/>
      <c r="F141" s="188"/>
      <c r="G141" s="189"/>
    </row>
    <row r="142" spans="3:7" ht="12.75" customHeight="1" x14ac:dyDescent="0.2">
      <c r="C142" s="110"/>
      <c r="D142" s="110"/>
      <c r="F142" s="188"/>
      <c r="G142" s="189"/>
    </row>
    <row r="143" spans="3:7" ht="12.75" customHeight="1" x14ac:dyDescent="0.2">
      <c r="C143" s="110"/>
      <c r="D143" s="110"/>
      <c r="F143" s="188"/>
      <c r="G143" s="189"/>
    </row>
    <row r="144" spans="3:7" ht="12.75" customHeight="1" x14ac:dyDescent="0.2">
      <c r="C144" s="110"/>
      <c r="D144" s="110"/>
      <c r="F144" s="188"/>
      <c r="G144" s="189"/>
    </row>
    <row r="145" spans="3:7" ht="12.75" customHeight="1" x14ac:dyDescent="0.2">
      <c r="C145" s="110"/>
      <c r="D145" s="110"/>
      <c r="F145" s="188"/>
      <c r="G145" s="189"/>
    </row>
    <row r="146" spans="3:7" ht="12.75" customHeight="1" x14ac:dyDescent="0.2">
      <c r="C146" s="110"/>
      <c r="D146" s="110"/>
      <c r="F146" s="188"/>
      <c r="G146" s="189"/>
    </row>
    <row r="147" spans="3:7" ht="12.75" customHeight="1" x14ac:dyDescent="0.2">
      <c r="C147" s="110"/>
      <c r="D147" s="110"/>
      <c r="F147" s="188"/>
      <c r="G147" s="189"/>
    </row>
    <row r="148" spans="3:7" ht="12.75" customHeight="1" x14ac:dyDescent="0.2">
      <c r="C148" s="110"/>
      <c r="D148" s="110"/>
      <c r="F148" s="188"/>
      <c r="G148" s="189"/>
    </row>
    <row r="149" spans="3:7" ht="12.75" customHeight="1" x14ac:dyDescent="0.2">
      <c r="C149" s="110"/>
      <c r="D149" s="110"/>
      <c r="F149" s="188"/>
      <c r="G149" s="189"/>
    </row>
    <row r="150" spans="3:7" ht="12.75" customHeight="1" x14ac:dyDescent="0.2">
      <c r="C150" s="110"/>
      <c r="D150" s="110"/>
      <c r="F150" s="188"/>
      <c r="G150" s="189"/>
    </row>
    <row r="151" spans="3:7" ht="12.75" customHeight="1" x14ac:dyDescent="0.2">
      <c r="C151" s="110"/>
      <c r="D151" s="110"/>
      <c r="F151" s="188"/>
      <c r="G151" s="189"/>
    </row>
    <row r="152" spans="3:7" ht="12.75" customHeight="1" x14ac:dyDescent="0.2">
      <c r="C152" s="110"/>
      <c r="D152" s="110"/>
      <c r="F152" s="188"/>
      <c r="G152" s="189"/>
    </row>
    <row r="153" spans="3:7" ht="12.75" customHeight="1" x14ac:dyDescent="0.2">
      <c r="C153" s="110"/>
      <c r="D153" s="110"/>
      <c r="F153" s="188"/>
      <c r="G153" s="189"/>
    </row>
    <row r="154" spans="3:7" ht="12.75" customHeight="1" x14ac:dyDescent="0.2">
      <c r="C154" s="110"/>
      <c r="D154" s="110"/>
      <c r="F154" s="188"/>
      <c r="G154" s="189"/>
    </row>
    <row r="155" spans="3:7" ht="12.75" customHeight="1" x14ac:dyDescent="0.2">
      <c r="C155" s="110"/>
      <c r="D155" s="110"/>
      <c r="F155" s="188"/>
      <c r="G155" s="189"/>
    </row>
    <row r="156" spans="3:7" ht="12.75" customHeight="1" x14ac:dyDescent="0.2">
      <c r="C156" s="110"/>
      <c r="D156" s="110"/>
      <c r="F156" s="188"/>
      <c r="G156" s="189"/>
    </row>
    <row r="157" spans="3:7" ht="12.75" customHeight="1" x14ac:dyDescent="0.2">
      <c r="C157" s="110"/>
      <c r="D157" s="110"/>
      <c r="F157" s="188"/>
      <c r="G157" s="189"/>
    </row>
    <row r="158" spans="3:7" ht="12.75" customHeight="1" x14ac:dyDescent="0.2">
      <c r="C158" s="110"/>
      <c r="D158" s="110"/>
      <c r="F158" s="188"/>
      <c r="G158" s="189"/>
    </row>
    <row r="159" spans="3:7" ht="12.75" customHeight="1" x14ac:dyDescent="0.2">
      <c r="C159" s="110"/>
      <c r="D159" s="110"/>
      <c r="F159" s="188"/>
      <c r="G159" s="189"/>
    </row>
    <row r="160" spans="3:7" ht="12.75" customHeight="1" x14ac:dyDescent="0.2">
      <c r="C160" s="110"/>
      <c r="D160" s="110"/>
      <c r="F160" s="188"/>
      <c r="G160" s="189"/>
    </row>
    <row r="161" spans="3:7" ht="12.75" customHeight="1" x14ac:dyDescent="0.2">
      <c r="C161" s="110"/>
      <c r="D161" s="110"/>
      <c r="F161" s="188"/>
      <c r="G161" s="189"/>
    </row>
    <row r="162" spans="3:7" ht="12.75" customHeight="1" x14ac:dyDescent="0.2">
      <c r="C162" s="110"/>
      <c r="D162" s="110"/>
      <c r="F162" s="188"/>
      <c r="G162" s="189"/>
    </row>
    <row r="163" spans="3:7" ht="12.75" customHeight="1" x14ac:dyDescent="0.2">
      <c r="C163" s="110"/>
      <c r="D163" s="110"/>
      <c r="F163" s="188"/>
      <c r="G163" s="189"/>
    </row>
    <row r="164" spans="3:7" ht="12.75" customHeight="1" x14ac:dyDescent="0.2">
      <c r="C164" s="110"/>
      <c r="D164" s="110"/>
      <c r="F164" s="188"/>
      <c r="G164" s="189"/>
    </row>
    <row r="165" spans="3:7" ht="12.75" customHeight="1" x14ac:dyDescent="0.2">
      <c r="C165" s="110"/>
      <c r="D165" s="110"/>
      <c r="F165" s="188"/>
      <c r="G165" s="189"/>
    </row>
    <row r="166" spans="3:7" ht="12.75" customHeight="1" x14ac:dyDescent="0.2">
      <c r="C166" s="110"/>
      <c r="D166" s="110"/>
      <c r="F166" s="188"/>
      <c r="G166" s="189"/>
    </row>
    <row r="167" spans="3:7" ht="12.75" customHeight="1" x14ac:dyDescent="0.2">
      <c r="C167" s="110"/>
      <c r="D167" s="110"/>
      <c r="F167" s="188"/>
      <c r="G167" s="189"/>
    </row>
    <row r="168" spans="3:7" ht="12.75" customHeight="1" x14ac:dyDescent="0.2">
      <c r="C168" s="110"/>
      <c r="D168" s="110"/>
      <c r="F168" s="188"/>
      <c r="G168" s="189"/>
    </row>
    <row r="169" spans="3:7" ht="12.75" customHeight="1" x14ac:dyDescent="0.2">
      <c r="C169" s="110"/>
      <c r="D169" s="110"/>
      <c r="F169" s="188"/>
      <c r="G169" s="189"/>
    </row>
    <row r="170" spans="3:7" ht="12.75" customHeight="1" x14ac:dyDescent="0.2">
      <c r="C170" s="110"/>
      <c r="D170" s="110"/>
      <c r="F170" s="188"/>
      <c r="G170" s="189"/>
    </row>
    <row r="171" spans="3:7" ht="12.75" customHeight="1" x14ac:dyDescent="0.2">
      <c r="C171" s="110"/>
      <c r="D171" s="110"/>
      <c r="F171" s="188"/>
      <c r="G171" s="189"/>
    </row>
    <row r="172" spans="3:7" ht="12.75" customHeight="1" x14ac:dyDescent="0.2">
      <c r="C172" s="110"/>
      <c r="D172" s="110"/>
      <c r="F172" s="188"/>
      <c r="G172" s="189"/>
    </row>
    <row r="173" spans="3:7" ht="12.75" customHeight="1" x14ac:dyDescent="0.2">
      <c r="C173" s="110"/>
      <c r="D173" s="110"/>
      <c r="F173" s="188"/>
      <c r="G173" s="189"/>
    </row>
    <row r="174" spans="3:7" ht="12.75" customHeight="1" x14ac:dyDescent="0.2">
      <c r="C174" s="110"/>
      <c r="D174" s="110"/>
      <c r="F174" s="188"/>
      <c r="G174" s="189"/>
    </row>
    <row r="175" spans="3:7" ht="12.75" customHeight="1" x14ac:dyDescent="0.2">
      <c r="C175" s="110"/>
      <c r="D175" s="110"/>
      <c r="F175" s="188"/>
      <c r="G175" s="189"/>
    </row>
    <row r="176" spans="3:7" ht="12.75" customHeight="1" x14ac:dyDescent="0.2">
      <c r="C176" s="110"/>
      <c r="D176" s="110"/>
      <c r="F176" s="188"/>
      <c r="G176" s="189"/>
    </row>
    <row r="177" spans="3:7" ht="12.75" customHeight="1" x14ac:dyDescent="0.2">
      <c r="C177" s="110"/>
      <c r="D177" s="110"/>
      <c r="F177" s="188"/>
      <c r="G177" s="189"/>
    </row>
    <row r="178" spans="3:7" ht="12.75" customHeight="1" x14ac:dyDescent="0.2">
      <c r="C178" s="110"/>
      <c r="D178" s="110"/>
      <c r="F178" s="188"/>
      <c r="G178" s="189"/>
    </row>
    <row r="179" spans="3:7" ht="12.75" customHeight="1" x14ac:dyDescent="0.2">
      <c r="C179" s="110"/>
      <c r="D179" s="110"/>
      <c r="F179" s="188"/>
      <c r="G179" s="189"/>
    </row>
    <row r="180" spans="3:7" ht="12.75" customHeight="1" x14ac:dyDescent="0.2">
      <c r="C180" s="110"/>
      <c r="D180" s="110"/>
      <c r="F180" s="188"/>
      <c r="G180" s="189"/>
    </row>
    <row r="181" spans="3:7" ht="12.75" customHeight="1" x14ac:dyDescent="0.2">
      <c r="C181" s="110"/>
      <c r="D181" s="110"/>
      <c r="F181" s="188"/>
      <c r="G181" s="189"/>
    </row>
    <row r="182" spans="3:7" ht="12.75" customHeight="1" x14ac:dyDescent="0.2">
      <c r="C182" s="110"/>
      <c r="D182" s="110"/>
      <c r="F182" s="188"/>
      <c r="G182" s="189"/>
    </row>
    <row r="183" spans="3:7" ht="12.75" customHeight="1" x14ac:dyDescent="0.2">
      <c r="C183" s="110"/>
      <c r="D183" s="110"/>
      <c r="F183" s="188"/>
      <c r="G183" s="189"/>
    </row>
    <row r="184" spans="3:7" ht="12.75" customHeight="1" x14ac:dyDescent="0.2">
      <c r="C184" s="110"/>
      <c r="D184" s="110"/>
      <c r="F184" s="188"/>
      <c r="G184" s="189"/>
    </row>
    <row r="185" spans="3:7" ht="12.75" customHeight="1" x14ac:dyDescent="0.2">
      <c r="C185" s="110"/>
      <c r="D185" s="110"/>
      <c r="F185" s="188"/>
      <c r="G185" s="189"/>
    </row>
    <row r="186" spans="3:7" ht="12.75" customHeight="1" x14ac:dyDescent="0.2">
      <c r="C186" s="110"/>
      <c r="D186" s="110"/>
      <c r="F186" s="188"/>
      <c r="G186" s="189"/>
    </row>
    <row r="187" spans="3:7" ht="12.75" customHeight="1" x14ac:dyDescent="0.2">
      <c r="C187" s="110"/>
      <c r="D187" s="110"/>
      <c r="F187" s="188"/>
      <c r="G187" s="189"/>
    </row>
    <row r="188" spans="3:7" ht="12.75" customHeight="1" x14ac:dyDescent="0.2">
      <c r="C188" s="110"/>
      <c r="D188" s="110"/>
      <c r="F188" s="188"/>
      <c r="G188" s="189"/>
    </row>
    <row r="189" spans="3:7" ht="12.75" customHeight="1" x14ac:dyDescent="0.2">
      <c r="C189" s="110"/>
      <c r="D189" s="110"/>
      <c r="F189" s="188"/>
      <c r="G189" s="189"/>
    </row>
    <row r="190" spans="3:7" ht="12.75" customHeight="1" x14ac:dyDescent="0.2">
      <c r="C190" s="110"/>
      <c r="D190" s="110"/>
      <c r="F190" s="188"/>
      <c r="G190" s="189"/>
    </row>
    <row r="191" spans="3:7" ht="12.75" customHeight="1" x14ac:dyDescent="0.2">
      <c r="C191" s="110"/>
      <c r="D191" s="110"/>
      <c r="F191" s="188"/>
      <c r="G191" s="189"/>
    </row>
    <row r="192" spans="3:7" ht="12.75" customHeight="1" x14ac:dyDescent="0.2">
      <c r="C192" s="110"/>
      <c r="D192" s="110"/>
      <c r="F192" s="188"/>
      <c r="G192" s="189"/>
    </row>
    <row r="193" spans="3:7" ht="12.75" customHeight="1" x14ac:dyDescent="0.2">
      <c r="C193" s="110"/>
      <c r="D193" s="110"/>
      <c r="F193" s="188"/>
      <c r="G193" s="189"/>
    </row>
    <row r="194" spans="3:7" ht="12.75" customHeight="1" x14ac:dyDescent="0.2">
      <c r="C194" s="110"/>
      <c r="D194" s="110"/>
      <c r="F194" s="188"/>
      <c r="G194" s="189"/>
    </row>
    <row r="195" spans="3:7" ht="12.75" customHeight="1" x14ac:dyDescent="0.2">
      <c r="C195" s="110"/>
      <c r="D195" s="110"/>
      <c r="F195" s="188"/>
      <c r="G195" s="189"/>
    </row>
    <row r="196" spans="3:7" ht="12.75" customHeight="1" x14ac:dyDescent="0.2">
      <c r="C196" s="110"/>
      <c r="D196" s="110"/>
      <c r="F196" s="188"/>
      <c r="G196" s="189"/>
    </row>
    <row r="197" spans="3:7" ht="12.75" customHeight="1" x14ac:dyDescent="0.2">
      <c r="C197" s="110"/>
      <c r="D197" s="110"/>
      <c r="F197" s="188"/>
      <c r="G197" s="189"/>
    </row>
    <row r="198" spans="3:7" ht="12.75" customHeight="1" x14ac:dyDescent="0.2">
      <c r="C198" s="110"/>
      <c r="D198" s="110"/>
      <c r="F198" s="188"/>
      <c r="G198" s="189"/>
    </row>
    <row r="199" spans="3:7" ht="12.75" customHeight="1" x14ac:dyDescent="0.2">
      <c r="C199" s="110"/>
      <c r="D199" s="110"/>
      <c r="F199" s="188"/>
      <c r="G199" s="189"/>
    </row>
    <row r="200" spans="3:7" ht="12.75" customHeight="1" x14ac:dyDescent="0.2">
      <c r="C200" s="110"/>
      <c r="D200" s="110"/>
      <c r="F200" s="188"/>
      <c r="G200" s="189"/>
    </row>
    <row r="201" spans="3:7" ht="12.75" customHeight="1" x14ac:dyDescent="0.2">
      <c r="C201" s="110"/>
      <c r="D201" s="110"/>
      <c r="F201" s="188"/>
      <c r="G201" s="189"/>
    </row>
    <row r="202" spans="3:7" ht="12.75" customHeight="1" x14ac:dyDescent="0.2">
      <c r="C202" s="110"/>
      <c r="D202" s="110"/>
      <c r="F202" s="188"/>
      <c r="G202" s="189"/>
    </row>
    <row r="203" spans="3:7" ht="12.75" customHeight="1" x14ac:dyDescent="0.2">
      <c r="C203" s="110"/>
      <c r="D203" s="110"/>
      <c r="F203" s="188"/>
      <c r="G203" s="189"/>
    </row>
    <row r="204" spans="3:7" ht="12.75" customHeight="1" x14ac:dyDescent="0.2">
      <c r="C204" s="110"/>
      <c r="D204" s="110"/>
      <c r="F204" s="188"/>
      <c r="G204" s="189"/>
    </row>
    <row r="205" spans="3:7" ht="12.75" customHeight="1" x14ac:dyDescent="0.2">
      <c r="C205" s="110"/>
      <c r="D205" s="110"/>
      <c r="F205" s="188"/>
      <c r="G205" s="189"/>
    </row>
    <row r="206" spans="3:7" ht="12.75" customHeight="1" x14ac:dyDescent="0.2">
      <c r="C206" s="110"/>
      <c r="D206" s="110"/>
      <c r="F206" s="188"/>
      <c r="G206" s="189"/>
    </row>
    <row r="207" spans="3:7" ht="12.75" customHeight="1" x14ac:dyDescent="0.2">
      <c r="C207" s="110"/>
      <c r="D207" s="110"/>
      <c r="F207" s="188"/>
      <c r="G207" s="189"/>
    </row>
    <row r="208" spans="3:7" ht="12.75" customHeight="1" x14ac:dyDescent="0.2">
      <c r="C208" s="110"/>
      <c r="D208" s="110"/>
      <c r="F208" s="188"/>
      <c r="G208" s="189"/>
    </row>
    <row r="209" spans="3:7" ht="12.75" customHeight="1" x14ac:dyDescent="0.2">
      <c r="C209" s="110"/>
      <c r="D209" s="110"/>
      <c r="F209" s="188"/>
      <c r="G209" s="189"/>
    </row>
    <row r="210" spans="3:7" ht="12.75" customHeight="1" x14ac:dyDescent="0.2">
      <c r="C210" s="110"/>
      <c r="D210" s="110"/>
      <c r="F210" s="188"/>
      <c r="G210" s="189"/>
    </row>
    <row r="211" spans="3:7" ht="12.75" customHeight="1" x14ac:dyDescent="0.2">
      <c r="C211" s="110"/>
      <c r="D211" s="110"/>
      <c r="F211" s="188"/>
      <c r="G211" s="189"/>
    </row>
    <row r="212" spans="3:7" ht="12.75" customHeight="1" x14ac:dyDescent="0.2">
      <c r="C212" s="110"/>
      <c r="D212" s="110"/>
      <c r="F212" s="188"/>
      <c r="G212" s="189"/>
    </row>
    <row r="213" spans="3:7" ht="12.75" customHeight="1" x14ac:dyDescent="0.2">
      <c r="C213" s="110"/>
      <c r="D213" s="110"/>
      <c r="F213" s="188"/>
      <c r="G213" s="189"/>
    </row>
    <row r="214" spans="3:7" ht="12.75" customHeight="1" x14ac:dyDescent="0.2">
      <c r="C214" s="110"/>
      <c r="D214" s="110"/>
      <c r="F214" s="188"/>
      <c r="G214" s="189"/>
    </row>
    <row r="215" spans="3:7" ht="12.75" customHeight="1" x14ac:dyDescent="0.2">
      <c r="C215" s="110"/>
      <c r="D215" s="110"/>
      <c r="F215" s="188"/>
      <c r="G215" s="189"/>
    </row>
    <row r="216" spans="3:7" ht="12.75" customHeight="1" x14ac:dyDescent="0.2">
      <c r="C216" s="110"/>
      <c r="D216" s="110"/>
      <c r="F216" s="188"/>
      <c r="G216" s="189"/>
    </row>
    <row r="217" spans="3:7" ht="12.75" customHeight="1" x14ac:dyDescent="0.2">
      <c r="C217" s="110"/>
      <c r="D217" s="110"/>
      <c r="F217" s="188"/>
      <c r="G217" s="189"/>
    </row>
    <row r="218" spans="3:7" ht="12.75" customHeight="1" x14ac:dyDescent="0.2">
      <c r="C218" s="110"/>
      <c r="D218" s="110"/>
      <c r="F218" s="188"/>
      <c r="G218" s="189"/>
    </row>
    <row r="219" spans="3:7" ht="12.75" customHeight="1" x14ac:dyDescent="0.2">
      <c r="C219" s="110"/>
      <c r="D219" s="110"/>
      <c r="F219" s="188"/>
      <c r="G219" s="189"/>
    </row>
    <row r="220" spans="3:7" ht="12.75" customHeight="1" x14ac:dyDescent="0.2">
      <c r="C220" s="110"/>
      <c r="D220" s="110"/>
      <c r="F220" s="188"/>
      <c r="G220" s="189"/>
    </row>
    <row r="221" spans="3:7" ht="12.75" customHeight="1" x14ac:dyDescent="0.2">
      <c r="C221" s="110"/>
      <c r="D221" s="110"/>
      <c r="F221" s="188"/>
      <c r="G221" s="189"/>
    </row>
    <row r="222" spans="3:7" ht="12.75" customHeight="1" x14ac:dyDescent="0.2">
      <c r="C222" s="110"/>
      <c r="D222" s="110"/>
      <c r="F222" s="188"/>
      <c r="G222" s="189"/>
    </row>
    <row r="223" spans="3:7" ht="12.75" customHeight="1" x14ac:dyDescent="0.2">
      <c r="C223" s="110"/>
      <c r="D223" s="110"/>
      <c r="F223" s="188"/>
      <c r="G223" s="189"/>
    </row>
    <row r="224" spans="3:7" ht="12.75" customHeight="1" x14ac:dyDescent="0.2">
      <c r="C224" s="110"/>
      <c r="D224" s="110"/>
      <c r="F224" s="188"/>
      <c r="G224" s="189"/>
    </row>
    <row r="225" spans="3:7" ht="12.75" customHeight="1" x14ac:dyDescent="0.2">
      <c r="C225" s="110"/>
      <c r="D225" s="110"/>
      <c r="F225" s="188"/>
      <c r="G225" s="189"/>
    </row>
    <row r="226" spans="3:7" ht="12.75" customHeight="1" x14ac:dyDescent="0.2">
      <c r="C226" s="110"/>
      <c r="D226" s="110"/>
      <c r="F226" s="188"/>
      <c r="G226" s="189"/>
    </row>
    <row r="227" spans="3:7" ht="12.75" customHeight="1" x14ac:dyDescent="0.2">
      <c r="C227" s="110"/>
      <c r="D227" s="110"/>
      <c r="F227" s="188"/>
      <c r="G227" s="189"/>
    </row>
    <row r="228" spans="3:7" ht="12.75" customHeight="1" x14ac:dyDescent="0.2">
      <c r="C228" s="110"/>
      <c r="D228" s="110"/>
      <c r="F228" s="188"/>
      <c r="G228" s="189"/>
    </row>
    <row r="229" spans="3:7" ht="12.75" customHeight="1" x14ac:dyDescent="0.2">
      <c r="C229" s="110"/>
      <c r="D229" s="110"/>
      <c r="F229" s="188"/>
      <c r="G229" s="189"/>
    </row>
    <row r="230" spans="3:7" ht="12.75" customHeight="1" x14ac:dyDescent="0.2">
      <c r="C230" s="110"/>
      <c r="D230" s="110"/>
      <c r="F230" s="188"/>
      <c r="G230" s="189"/>
    </row>
    <row r="231" spans="3:7" ht="12.75" customHeight="1" x14ac:dyDescent="0.2">
      <c r="C231" s="110"/>
      <c r="D231" s="110"/>
      <c r="F231" s="188"/>
      <c r="G231" s="189"/>
    </row>
    <row r="232" spans="3:7" ht="12.75" customHeight="1" x14ac:dyDescent="0.2">
      <c r="C232" s="110"/>
      <c r="D232" s="110"/>
      <c r="F232" s="188"/>
      <c r="G232" s="189"/>
    </row>
    <row r="233" spans="3:7" ht="12.75" customHeight="1" x14ac:dyDescent="0.2">
      <c r="C233" s="110"/>
      <c r="D233" s="110"/>
      <c r="F233" s="188"/>
      <c r="G233" s="189"/>
    </row>
    <row r="234" spans="3:7" ht="12.75" customHeight="1" x14ac:dyDescent="0.2">
      <c r="C234" s="110"/>
      <c r="D234" s="110"/>
      <c r="F234" s="188"/>
      <c r="G234" s="189"/>
    </row>
    <row r="235" spans="3:7" ht="12.75" customHeight="1" x14ac:dyDescent="0.2">
      <c r="C235" s="110"/>
      <c r="D235" s="110"/>
      <c r="F235" s="188"/>
      <c r="G235" s="189"/>
    </row>
    <row r="236" spans="3:7" ht="12.75" customHeight="1" x14ac:dyDescent="0.2">
      <c r="C236" s="110"/>
      <c r="D236" s="110"/>
      <c r="F236" s="188"/>
      <c r="G236" s="189"/>
    </row>
    <row r="237" spans="3:7" ht="12.75" customHeight="1" x14ac:dyDescent="0.2">
      <c r="C237" s="110"/>
      <c r="D237" s="110"/>
      <c r="F237" s="188"/>
      <c r="G237" s="189"/>
    </row>
    <row r="238" spans="3:7" ht="12.75" customHeight="1" x14ac:dyDescent="0.2">
      <c r="C238" s="110"/>
      <c r="D238" s="110"/>
      <c r="F238" s="188"/>
      <c r="G238" s="189"/>
    </row>
    <row r="239" spans="3:7" ht="12.75" customHeight="1" x14ac:dyDescent="0.2">
      <c r="C239" s="110"/>
      <c r="D239" s="110"/>
      <c r="F239" s="188"/>
      <c r="G239" s="189"/>
    </row>
    <row r="240" spans="3:7" ht="12.75" customHeight="1" x14ac:dyDescent="0.2">
      <c r="C240" s="110"/>
      <c r="D240" s="110"/>
      <c r="F240" s="188"/>
      <c r="G240" s="189"/>
    </row>
    <row r="241" spans="3:7" ht="12.75" customHeight="1" x14ac:dyDescent="0.2">
      <c r="C241" s="110"/>
      <c r="D241" s="110"/>
      <c r="F241" s="188"/>
      <c r="G241" s="189"/>
    </row>
    <row r="242" spans="3:7" ht="12.75" customHeight="1" x14ac:dyDescent="0.2">
      <c r="C242" s="110"/>
      <c r="D242" s="110"/>
      <c r="F242" s="188"/>
      <c r="G242" s="189"/>
    </row>
    <row r="243" spans="3:7" ht="12.75" customHeight="1" x14ac:dyDescent="0.2">
      <c r="C243" s="110"/>
      <c r="D243" s="110"/>
      <c r="F243" s="188"/>
      <c r="G243" s="189"/>
    </row>
    <row r="244" spans="3:7" ht="12.75" customHeight="1" x14ac:dyDescent="0.2">
      <c r="C244" s="110"/>
      <c r="D244" s="110"/>
      <c r="F244" s="188"/>
      <c r="G244" s="189"/>
    </row>
    <row r="245" spans="3:7" ht="12.75" customHeight="1" x14ac:dyDescent="0.2">
      <c r="C245" s="110"/>
      <c r="D245" s="110"/>
      <c r="F245" s="188"/>
      <c r="G245" s="189"/>
    </row>
    <row r="246" spans="3:7" ht="12.75" customHeight="1" x14ac:dyDescent="0.2">
      <c r="C246" s="110"/>
      <c r="D246" s="110"/>
      <c r="F246" s="188"/>
      <c r="G246" s="189"/>
    </row>
    <row r="247" spans="3:7" ht="12.75" customHeight="1" x14ac:dyDescent="0.2">
      <c r="C247" s="110"/>
      <c r="D247" s="110"/>
      <c r="F247" s="188"/>
      <c r="G247" s="189"/>
    </row>
    <row r="248" spans="3:7" ht="12.75" customHeight="1" x14ac:dyDescent="0.2">
      <c r="C248" s="110"/>
      <c r="D248" s="110"/>
      <c r="F248" s="188"/>
      <c r="G248" s="189"/>
    </row>
    <row r="249" spans="3:7" ht="12.75" customHeight="1" x14ac:dyDescent="0.2">
      <c r="C249" s="110"/>
      <c r="D249" s="110"/>
      <c r="F249" s="188"/>
      <c r="G249" s="189"/>
    </row>
    <row r="250" spans="3:7" ht="12.75" customHeight="1" x14ac:dyDescent="0.2">
      <c r="C250" s="110"/>
      <c r="D250" s="110"/>
      <c r="F250" s="188"/>
      <c r="G250" s="189"/>
    </row>
    <row r="251" spans="3:7" ht="12.75" customHeight="1" x14ac:dyDescent="0.2">
      <c r="C251" s="110"/>
      <c r="D251" s="110"/>
      <c r="F251" s="188"/>
      <c r="G251" s="189"/>
    </row>
    <row r="252" spans="3:7" ht="12.75" customHeight="1" x14ac:dyDescent="0.2">
      <c r="C252" s="110"/>
      <c r="D252" s="110"/>
      <c r="F252" s="188"/>
      <c r="G252" s="189"/>
    </row>
    <row r="253" spans="3:7" ht="12.75" customHeight="1" x14ac:dyDescent="0.2">
      <c r="C253" s="110"/>
      <c r="D253" s="110"/>
      <c r="F253" s="188"/>
      <c r="G253" s="189"/>
    </row>
    <row r="254" spans="3:7" ht="12.75" customHeight="1" x14ac:dyDescent="0.2">
      <c r="C254" s="110"/>
      <c r="D254" s="110"/>
      <c r="F254" s="188"/>
      <c r="G254" s="189"/>
    </row>
    <row r="255" spans="3:7" ht="12.75" customHeight="1" x14ac:dyDescent="0.2">
      <c r="C255" s="110"/>
      <c r="D255" s="110"/>
      <c r="F255" s="188"/>
      <c r="G255" s="189"/>
    </row>
    <row r="256" spans="3:7" ht="12.75" customHeight="1" x14ac:dyDescent="0.2">
      <c r="C256" s="110"/>
      <c r="D256" s="110"/>
      <c r="F256" s="188"/>
      <c r="G256" s="189"/>
    </row>
    <row r="257" spans="3:7" ht="12.75" customHeight="1" x14ac:dyDescent="0.2">
      <c r="C257" s="110"/>
      <c r="D257" s="110"/>
      <c r="F257" s="188"/>
      <c r="G257" s="189"/>
    </row>
    <row r="258" spans="3:7" ht="12.75" customHeight="1" x14ac:dyDescent="0.2">
      <c r="C258" s="110"/>
      <c r="D258" s="110"/>
      <c r="F258" s="188"/>
      <c r="G258" s="189"/>
    </row>
    <row r="259" spans="3:7" ht="12.75" customHeight="1" x14ac:dyDescent="0.2">
      <c r="C259" s="110"/>
      <c r="D259" s="110"/>
      <c r="F259" s="188"/>
      <c r="G259" s="189"/>
    </row>
    <row r="260" spans="3:7" ht="12.75" customHeight="1" x14ac:dyDescent="0.2">
      <c r="C260" s="110"/>
      <c r="D260" s="110"/>
      <c r="F260" s="188"/>
      <c r="G260" s="189"/>
    </row>
    <row r="261" spans="3:7" ht="12.75" customHeight="1" x14ac:dyDescent="0.2">
      <c r="C261" s="110"/>
      <c r="D261" s="110"/>
      <c r="F261" s="188"/>
      <c r="G261" s="189"/>
    </row>
    <row r="262" spans="3:7" ht="12.75" customHeight="1" x14ac:dyDescent="0.2">
      <c r="C262" s="110"/>
      <c r="D262" s="110"/>
      <c r="F262" s="188"/>
      <c r="G262" s="189"/>
    </row>
    <row r="263" spans="3:7" ht="12.75" customHeight="1" x14ac:dyDescent="0.2">
      <c r="C263" s="110"/>
      <c r="D263" s="110"/>
      <c r="F263" s="188"/>
      <c r="G263" s="189"/>
    </row>
    <row r="264" spans="3:7" ht="12.75" customHeight="1" x14ac:dyDescent="0.2">
      <c r="C264" s="110"/>
      <c r="D264" s="110"/>
      <c r="F264" s="188"/>
      <c r="G264" s="189"/>
    </row>
    <row r="265" spans="3:7" ht="12.75" customHeight="1" x14ac:dyDescent="0.2">
      <c r="C265" s="110"/>
      <c r="D265" s="110"/>
      <c r="F265" s="188"/>
      <c r="G265" s="189"/>
    </row>
    <row r="266" spans="3:7" ht="12.75" customHeight="1" x14ac:dyDescent="0.2">
      <c r="C266" s="110"/>
      <c r="D266" s="110"/>
      <c r="F266" s="188"/>
      <c r="G266" s="189"/>
    </row>
    <row r="267" spans="3:7" ht="12.75" customHeight="1" x14ac:dyDescent="0.2">
      <c r="C267" s="110"/>
      <c r="D267" s="110"/>
      <c r="F267" s="188"/>
      <c r="G267" s="189"/>
    </row>
    <row r="268" spans="3:7" ht="12.75" customHeight="1" x14ac:dyDescent="0.2">
      <c r="C268" s="110"/>
      <c r="D268" s="110"/>
      <c r="F268" s="188"/>
      <c r="G268" s="189"/>
    </row>
    <row r="269" spans="3:7" ht="12.75" customHeight="1" x14ac:dyDescent="0.2">
      <c r="C269" s="110"/>
      <c r="D269" s="110"/>
      <c r="F269" s="188"/>
      <c r="G269" s="189"/>
    </row>
    <row r="270" spans="3:7" ht="12.75" customHeight="1" x14ac:dyDescent="0.2">
      <c r="C270" s="110"/>
      <c r="D270" s="110"/>
      <c r="F270" s="188"/>
      <c r="G270" s="189"/>
    </row>
    <row r="271" spans="3:7" ht="12.75" customHeight="1" x14ac:dyDescent="0.2">
      <c r="C271" s="110"/>
      <c r="D271" s="110"/>
      <c r="F271" s="188"/>
      <c r="G271" s="189"/>
    </row>
    <row r="272" spans="3:7" ht="12.75" customHeight="1" x14ac:dyDescent="0.2">
      <c r="C272" s="110"/>
      <c r="D272" s="110"/>
      <c r="F272" s="188"/>
      <c r="G272" s="189"/>
    </row>
    <row r="273" spans="3:7" ht="12.75" customHeight="1" x14ac:dyDescent="0.2">
      <c r="C273" s="110"/>
      <c r="D273" s="110"/>
      <c r="F273" s="188"/>
      <c r="G273" s="189"/>
    </row>
    <row r="274" spans="3:7" ht="12.75" customHeight="1" x14ac:dyDescent="0.2">
      <c r="C274" s="110"/>
      <c r="D274" s="110"/>
      <c r="F274" s="188"/>
      <c r="G274" s="189"/>
    </row>
    <row r="275" spans="3:7" ht="12.75" customHeight="1" x14ac:dyDescent="0.2">
      <c r="C275" s="110"/>
      <c r="D275" s="110"/>
      <c r="F275" s="188"/>
      <c r="G275" s="189"/>
    </row>
    <row r="276" spans="3:7" ht="12.75" customHeight="1" x14ac:dyDescent="0.2">
      <c r="C276" s="110"/>
      <c r="D276" s="110"/>
      <c r="F276" s="188"/>
      <c r="G276" s="189"/>
    </row>
    <row r="277" spans="3:7" ht="12.75" customHeight="1" x14ac:dyDescent="0.2">
      <c r="C277" s="110"/>
      <c r="D277" s="110"/>
      <c r="F277" s="188"/>
      <c r="G277" s="189"/>
    </row>
    <row r="278" spans="3:7" ht="12.75" customHeight="1" x14ac:dyDescent="0.2">
      <c r="C278" s="110"/>
      <c r="D278" s="110"/>
      <c r="F278" s="188"/>
      <c r="G278" s="189"/>
    </row>
    <row r="279" spans="3:7" ht="12.75" customHeight="1" x14ac:dyDescent="0.2">
      <c r="C279" s="110"/>
      <c r="D279" s="110"/>
      <c r="F279" s="188"/>
      <c r="G279" s="189"/>
    </row>
    <row r="280" spans="3:7" ht="12.75" customHeight="1" x14ac:dyDescent="0.2">
      <c r="C280" s="110"/>
      <c r="D280" s="110"/>
      <c r="F280" s="188"/>
      <c r="G280" s="189"/>
    </row>
    <row r="281" spans="3:7" ht="12.75" customHeight="1" x14ac:dyDescent="0.2">
      <c r="C281" s="110"/>
      <c r="D281" s="110"/>
      <c r="F281" s="188"/>
      <c r="G281" s="189"/>
    </row>
    <row r="282" spans="3:7" ht="12.75" customHeight="1" x14ac:dyDescent="0.2">
      <c r="C282" s="110"/>
      <c r="D282" s="110"/>
      <c r="F282" s="188"/>
      <c r="G282" s="189"/>
    </row>
    <row r="283" spans="3:7" ht="12.75" customHeight="1" x14ac:dyDescent="0.2">
      <c r="C283" s="110"/>
      <c r="D283" s="110"/>
      <c r="F283" s="188"/>
      <c r="G283" s="189"/>
    </row>
    <row r="284" spans="3:7" ht="12.75" customHeight="1" x14ac:dyDescent="0.2">
      <c r="C284" s="110"/>
      <c r="D284" s="110"/>
      <c r="F284" s="188"/>
      <c r="G284" s="189"/>
    </row>
    <row r="285" spans="3:7" ht="12.75" customHeight="1" x14ac:dyDescent="0.2">
      <c r="C285" s="110"/>
      <c r="D285" s="110"/>
      <c r="F285" s="188"/>
      <c r="G285" s="189"/>
    </row>
    <row r="286" spans="3:7" ht="12.75" customHeight="1" x14ac:dyDescent="0.2">
      <c r="C286" s="110"/>
      <c r="D286" s="110"/>
      <c r="F286" s="188"/>
      <c r="G286" s="189"/>
    </row>
    <row r="287" spans="3:7" ht="12.75" customHeight="1" x14ac:dyDescent="0.2">
      <c r="C287" s="110"/>
      <c r="D287" s="110"/>
      <c r="F287" s="188"/>
      <c r="G287" s="189"/>
    </row>
    <row r="288" spans="3:7" ht="12.75" customHeight="1" x14ac:dyDescent="0.2">
      <c r="C288" s="110"/>
      <c r="D288" s="110"/>
      <c r="F288" s="188"/>
      <c r="G288" s="189"/>
    </row>
    <row r="289" spans="3:7" ht="12.75" customHeight="1" x14ac:dyDescent="0.2">
      <c r="C289" s="110"/>
      <c r="D289" s="110"/>
      <c r="F289" s="188"/>
      <c r="G289" s="189"/>
    </row>
    <row r="290" spans="3:7" ht="12.75" customHeight="1" x14ac:dyDescent="0.2">
      <c r="C290" s="110"/>
      <c r="D290" s="110"/>
      <c r="F290" s="188"/>
      <c r="G290" s="189"/>
    </row>
    <row r="291" spans="3:7" ht="12.75" customHeight="1" x14ac:dyDescent="0.2">
      <c r="C291" s="110"/>
      <c r="D291" s="110"/>
      <c r="F291" s="188"/>
      <c r="G291" s="189"/>
    </row>
    <row r="292" spans="3:7" ht="12.75" customHeight="1" x14ac:dyDescent="0.2">
      <c r="C292" s="110"/>
      <c r="D292" s="110"/>
      <c r="F292" s="188"/>
      <c r="G292" s="189"/>
    </row>
    <row r="293" spans="3:7" ht="12.75" customHeight="1" x14ac:dyDescent="0.2">
      <c r="C293" s="110"/>
      <c r="D293" s="110"/>
      <c r="F293" s="188"/>
      <c r="G293" s="189"/>
    </row>
    <row r="294" spans="3:7" ht="12.75" customHeight="1" x14ac:dyDescent="0.2">
      <c r="C294" s="110"/>
      <c r="D294" s="110"/>
      <c r="F294" s="188"/>
      <c r="G294" s="189"/>
    </row>
    <row r="295" spans="3:7" ht="12.75" customHeight="1" x14ac:dyDescent="0.2">
      <c r="C295" s="110"/>
      <c r="D295" s="110"/>
      <c r="F295" s="188"/>
      <c r="G295" s="189"/>
    </row>
    <row r="296" spans="3:7" ht="12.75" customHeight="1" x14ac:dyDescent="0.2">
      <c r="C296" s="110"/>
      <c r="D296" s="110"/>
      <c r="F296" s="188"/>
      <c r="G296" s="189"/>
    </row>
    <row r="297" spans="3:7" ht="12.75" customHeight="1" x14ac:dyDescent="0.2">
      <c r="C297" s="110"/>
      <c r="D297" s="110"/>
      <c r="F297" s="188"/>
      <c r="G297" s="189"/>
    </row>
    <row r="298" spans="3:7" ht="12.75" customHeight="1" x14ac:dyDescent="0.2">
      <c r="C298" s="110"/>
      <c r="D298" s="110"/>
      <c r="F298" s="188"/>
      <c r="G298" s="189"/>
    </row>
    <row r="299" spans="3:7" ht="12.75" customHeight="1" x14ac:dyDescent="0.2">
      <c r="C299" s="110"/>
      <c r="D299" s="110"/>
      <c r="F299" s="188"/>
      <c r="G299" s="189"/>
    </row>
    <row r="300" spans="3:7" ht="12.75" customHeight="1" x14ac:dyDescent="0.2">
      <c r="C300" s="110"/>
      <c r="D300" s="110"/>
      <c r="F300" s="188"/>
      <c r="G300" s="189"/>
    </row>
    <row r="301" spans="3:7" ht="12.75" customHeight="1" x14ac:dyDescent="0.2">
      <c r="C301" s="110"/>
      <c r="D301" s="110"/>
      <c r="F301" s="188"/>
      <c r="G301" s="189"/>
    </row>
    <row r="302" spans="3:7" ht="12.75" customHeight="1" x14ac:dyDescent="0.2">
      <c r="C302" s="110"/>
      <c r="D302" s="110"/>
      <c r="F302" s="188"/>
      <c r="G302" s="189"/>
    </row>
    <row r="303" spans="3:7" ht="12.75" customHeight="1" x14ac:dyDescent="0.2">
      <c r="C303" s="110"/>
      <c r="D303" s="110"/>
      <c r="F303" s="188"/>
      <c r="G303" s="189"/>
    </row>
    <row r="304" spans="3:7" ht="12.75" customHeight="1" x14ac:dyDescent="0.2">
      <c r="C304" s="110"/>
      <c r="D304" s="110"/>
      <c r="F304" s="188"/>
      <c r="G304" s="189"/>
    </row>
    <row r="305" spans="3:7" ht="12.75" customHeight="1" x14ac:dyDescent="0.2">
      <c r="C305" s="110"/>
      <c r="D305" s="110"/>
      <c r="F305" s="188"/>
      <c r="G305" s="189"/>
    </row>
    <row r="306" spans="3:7" ht="12.75" customHeight="1" x14ac:dyDescent="0.2">
      <c r="C306" s="110"/>
      <c r="D306" s="110"/>
      <c r="F306" s="188"/>
      <c r="G306" s="189"/>
    </row>
    <row r="307" spans="3:7" ht="12.75" customHeight="1" x14ac:dyDescent="0.2">
      <c r="C307" s="110"/>
      <c r="D307" s="110"/>
      <c r="F307" s="188"/>
      <c r="G307" s="189"/>
    </row>
    <row r="308" spans="3:7" ht="12.75" customHeight="1" x14ac:dyDescent="0.2">
      <c r="C308" s="110"/>
      <c r="D308" s="110"/>
      <c r="F308" s="188"/>
      <c r="G308" s="189"/>
    </row>
    <row r="309" spans="3:7" ht="12.75" customHeight="1" x14ac:dyDescent="0.2">
      <c r="C309" s="110"/>
      <c r="D309" s="110"/>
      <c r="F309" s="188"/>
      <c r="G309" s="189"/>
    </row>
    <row r="310" spans="3:7" ht="12.75" customHeight="1" x14ac:dyDescent="0.2">
      <c r="C310" s="110"/>
      <c r="D310" s="110"/>
      <c r="F310" s="188"/>
      <c r="G310" s="189"/>
    </row>
    <row r="311" spans="3:7" ht="12.75" customHeight="1" x14ac:dyDescent="0.2">
      <c r="C311" s="110"/>
      <c r="D311" s="110"/>
      <c r="F311" s="188"/>
      <c r="G311" s="189"/>
    </row>
    <row r="312" spans="3:7" ht="12.75" customHeight="1" x14ac:dyDescent="0.2">
      <c r="C312" s="110"/>
      <c r="D312" s="110"/>
      <c r="F312" s="188"/>
      <c r="G312" s="189"/>
    </row>
    <row r="313" spans="3:7" ht="12.75" customHeight="1" x14ac:dyDescent="0.2">
      <c r="C313" s="110"/>
      <c r="D313" s="110"/>
      <c r="F313" s="188"/>
      <c r="G313" s="189"/>
    </row>
    <row r="314" spans="3:7" ht="15.75" customHeight="1" x14ac:dyDescent="0.2"/>
    <row r="315" spans="3:7" ht="15.75" customHeight="1" x14ac:dyDescent="0.2"/>
    <row r="316" spans="3:7" ht="15.75" customHeight="1" x14ac:dyDescent="0.2"/>
    <row r="317" spans="3:7" ht="15.75" customHeight="1" x14ac:dyDescent="0.2"/>
    <row r="318" spans="3:7" ht="15.75" customHeight="1" x14ac:dyDescent="0.2"/>
    <row r="319" spans="3:7" ht="15.75" customHeight="1" x14ac:dyDescent="0.2"/>
    <row r="320" spans="3:7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13">
    <mergeCell ref="B111:G111"/>
    <mergeCell ref="J111:K111"/>
    <mergeCell ref="B113:G113"/>
    <mergeCell ref="J113:K113"/>
    <mergeCell ref="H43:K43"/>
    <mergeCell ref="C44:D44"/>
    <mergeCell ref="C52:D52"/>
    <mergeCell ref="C53:D53"/>
    <mergeCell ref="C54:D54"/>
    <mergeCell ref="B55:G55"/>
    <mergeCell ref="H55:K55"/>
    <mergeCell ref="C45:D45"/>
    <mergeCell ref="C46:D46"/>
    <mergeCell ref="C47:D47"/>
    <mergeCell ref="C48:D48"/>
    <mergeCell ref="C49:D49"/>
    <mergeCell ref="C50:D50"/>
    <mergeCell ref="C51:D51"/>
    <mergeCell ref="A96:A102"/>
    <mergeCell ref="B96:C102"/>
    <mergeCell ref="A103:A109"/>
    <mergeCell ref="B103:C109"/>
    <mergeCell ref="C39:D39"/>
    <mergeCell ref="C40:D40"/>
    <mergeCell ref="C41:D41"/>
    <mergeCell ref="C42:D42"/>
    <mergeCell ref="B43:G43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A67:A68"/>
    <mergeCell ref="B67:G67"/>
    <mergeCell ref="C68:D68"/>
    <mergeCell ref="C69:D69"/>
    <mergeCell ref="C84:D84"/>
    <mergeCell ref="C85:D85"/>
    <mergeCell ref="C86:D86"/>
    <mergeCell ref="B87:G87"/>
    <mergeCell ref="B88:D89"/>
    <mergeCell ref="E88:E89"/>
    <mergeCell ref="A88:A89"/>
    <mergeCell ref="A90:A95"/>
    <mergeCell ref="B90:C95"/>
    <mergeCell ref="A81:A82"/>
    <mergeCell ref="C76:D76"/>
    <mergeCell ref="C77:D77"/>
    <mergeCell ref="A78:G78"/>
    <mergeCell ref="C79:D79"/>
    <mergeCell ref="C80:D80"/>
    <mergeCell ref="C81:D81"/>
    <mergeCell ref="C82:D82"/>
    <mergeCell ref="C83:D83"/>
    <mergeCell ref="C32:D32"/>
    <mergeCell ref="C33:D33"/>
    <mergeCell ref="C34:D34"/>
    <mergeCell ref="C35:D35"/>
    <mergeCell ref="C36:D36"/>
    <mergeCell ref="C37:D37"/>
    <mergeCell ref="C38:D38"/>
    <mergeCell ref="A74:A75"/>
    <mergeCell ref="A76:A77"/>
    <mergeCell ref="C70:D70"/>
    <mergeCell ref="C71:D71"/>
    <mergeCell ref="C72:D72"/>
    <mergeCell ref="C73:D73"/>
    <mergeCell ref="C74:D74"/>
    <mergeCell ref="C75:D75"/>
    <mergeCell ref="C22:D22"/>
    <mergeCell ref="C30:D30"/>
    <mergeCell ref="B31:G31"/>
    <mergeCell ref="H31:K31"/>
    <mergeCell ref="C23:D23"/>
    <mergeCell ref="C24:D24"/>
    <mergeCell ref="C25:D25"/>
    <mergeCell ref="C26:D26"/>
    <mergeCell ref="C27:D27"/>
    <mergeCell ref="C28:D28"/>
    <mergeCell ref="C29:D29"/>
    <mergeCell ref="C15:D15"/>
    <mergeCell ref="A16:A17"/>
    <mergeCell ref="B16:F16"/>
    <mergeCell ref="C17:D17"/>
    <mergeCell ref="A18:G18"/>
    <mergeCell ref="B19:G19"/>
    <mergeCell ref="H19:K19"/>
    <mergeCell ref="C20:D20"/>
    <mergeCell ref="C21:D21"/>
    <mergeCell ref="C6:D6"/>
    <mergeCell ref="C7:D7"/>
    <mergeCell ref="C8:D8"/>
    <mergeCell ref="C9:D9"/>
    <mergeCell ref="B10:F10"/>
    <mergeCell ref="C11:D11"/>
    <mergeCell ref="C12:D12"/>
    <mergeCell ref="C13:D13"/>
    <mergeCell ref="C14:D14"/>
    <mergeCell ref="A1:K1"/>
    <mergeCell ref="A2:A3"/>
    <mergeCell ref="B2:B3"/>
    <mergeCell ref="E2:E3"/>
    <mergeCell ref="J2:J3"/>
    <mergeCell ref="K2:K3"/>
    <mergeCell ref="B4:F4"/>
    <mergeCell ref="C2:D3"/>
    <mergeCell ref="C5:D5"/>
  </mergeCells>
  <pageMargins left="0.29645669291338583" right="0.29645669291338583" top="0.41732283464566933" bottom="0.75" header="0" footer="0"/>
  <pageSetup paperSize="9" orientation="portrait"/>
  <rowBreaks count="1" manualBreakCount="1">
    <brk id="42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1000"/>
  <sheetViews>
    <sheetView workbookViewId="0"/>
  </sheetViews>
  <sheetFormatPr defaultColWidth="14.42578125" defaultRowHeight="15" customHeight="1" x14ac:dyDescent="0.2"/>
  <cols>
    <col min="1" max="1" width="20.7109375" customWidth="1"/>
    <col min="2" max="2" width="14.5703125" customWidth="1"/>
    <col min="3" max="3" width="29.28515625" customWidth="1"/>
    <col min="4" max="4" width="48" customWidth="1"/>
    <col min="5" max="5" width="7.7109375" customWidth="1"/>
    <col min="6" max="6" width="10.7109375" customWidth="1"/>
    <col min="7" max="7" width="9.85546875" customWidth="1"/>
    <col min="8" max="8" width="5.85546875" customWidth="1"/>
    <col min="9" max="9" width="12" customWidth="1"/>
    <col min="10" max="10" width="8.140625" customWidth="1"/>
    <col min="11" max="11" width="10.7109375" customWidth="1"/>
    <col min="12" max="12" width="11.140625" customWidth="1"/>
    <col min="13" max="14" width="8" customWidth="1"/>
    <col min="15" max="26" width="12.42578125" customWidth="1"/>
  </cols>
  <sheetData>
    <row r="1" spans="1:26" ht="148.5" customHeight="1" x14ac:dyDescent="0.2">
      <c r="A1" s="370"/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5"/>
      <c r="M1" s="190"/>
      <c r="N1" s="190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</row>
    <row r="2" spans="1:26" ht="24.75" customHeight="1" x14ac:dyDescent="0.2">
      <c r="A2" s="364"/>
      <c r="B2" s="364" t="s">
        <v>0</v>
      </c>
      <c r="C2" s="365" t="s">
        <v>1</v>
      </c>
      <c r="D2" s="338"/>
      <c r="E2" s="368" t="s">
        <v>2</v>
      </c>
      <c r="F2" s="191" t="s">
        <v>3</v>
      </c>
      <c r="G2" s="192" t="s">
        <v>4</v>
      </c>
      <c r="H2" s="193"/>
      <c r="I2" s="194" t="s">
        <v>5</v>
      </c>
      <c r="J2" s="194" t="s">
        <v>6</v>
      </c>
      <c r="K2" s="368" t="s">
        <v>502</v>
      </c>
      <c r="L2" s="368" t="s">
        <v>503</v>
      </c>
      <c r="M2" s="190"/>
      <c r="N2" s="190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</row>
    <row r="3" spans="1:26" ht="12.75" customHeight="1" x14ac:dyDescent="0.2">
      <c r="A3" s="308"/>
      <c r="B3" s="308"/>
      <c r="C3" s="366"/>
      <c r="D3" s="367"/>
      <c r="E3" s="308"/>
      <c r="F3" s="195" t="s">
        <v>504</v>
      </c>
      <c r="G3" s="196">
        <v>0</v>
      </c>
      <c r="H3" s="197"/>
      <c r="I3" s="7" t="s">
        <v>10</v>
      </c>
      <c r="J3" s="8"/>
      <c r="K3" s="288"/>
      <c r="L3" s="288"/>
      <c r="M3" s="190"/>
      <c r="N3" s="190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</row>
    <row r="4" spans="1:26" ht="14.25" customHeight="1" x14ac:dyDescent="0.2">
      <c r="A4" s="198"/>
      <c r="B4" s="369" t="s">
        <v>505</v>
      </c>
      <c r="C4" s="294"/>
      <c r="D4" s="294"/>
      <c r="E4" s="294"/>
      <c r="F4" s="294"/>
      <c r="G4" s="295"/>
      <c r="H4" s="199"/>
      <c r="I4" s="200"/>
      <c r="J4" s="201"/>
      <c r="K4" s="202"/>
      <c r="L4" s="43"/>
      <c r="M4" s="190"/>
      <c r="N4" s="190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</row>
    <row r="5" spans="1:26" ht="12.75" customHeight="1" x14ac:dyDescent="0.2">
      <c r="A5" s="203"/>
      <c r="B5" s="204">
        <v>180222862</v>
      </c>
      <c r="C5" s="371" t="s">
        <v>506</v>
      </c>
      <c r="D5" s="322"/>
      <c r="E5" s="205" t="s">
        <v>34</v>
      </c>
      <c r="F5" s="206">
        <v>93.51</v>
      </c>
      <c r="G5" s="48">
        <f t="shared" ref="G5:G15" si="0">F5-F5*$G$3/100</f>
        <v>93.51</v>
      </c>
      <c r="H5" s="197"/>
      <c r="I5" s="205"/>
      <c r="J5" s="205">
        <f t="shared" ref="J5:J15" si="1">G5*$J$3</f>
        <v>0</v>
      </c>
      <c r="K5" s="48">
        <f t="shared" ref="K5:K15" si="2">I5*G5</f>
        <v>0</v>
      </c>
      <c r="L5" s="48">
        <f t="shared" ref="L5:L15" si="3">I5*J5</f>
        <v>0</v>
      </c>
      <c r="M5" s="207"/>
      <c r="N5" s="190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</row>
    <row r="6" spans="1:26" ht="12.75" customHeight="1" x14ac:dyDescent="0.2">
      <c r="A6" s="208"/>
      <c r="B6" s="204">
        <v>180222863</v>
      </c>
      <c r="C6" s="372" t="s">
        <v>507</v>
      </c>
      <c r="D6" s="320"/>
      <c r="E6" s="209" t="s">
        <v>34</v>
      </c>
      <c r="F6" s="210">
        <v>118.4</v>
      </c>
      <c r="G6" s="48">
        <f t="shared" si="0"/>
        <v>118.4</v>
      </c>
      <c r="H6" s="197"/>
      <c r="I6" s="209"/>
      <c r="J6" s="209">
        <f t="shared" si="1"/>
        <v>0</v>
      </c>
      <c r="K6" s="48">
        <f t="shared" si="2"/>
        <v>0</v>
      </c>
      <c r="L6" s="48">
        <f t="shared" si="3"/>
        <v>0</v>
      </c>
      <c r="M6" s="207"/>
      <c r="N6" s="190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</row>
    <row r="7" spans="1:26" ht="12.75" customHeight="1" x14ac:dyDescent="0.2">
      <c r="A7" s="203"/>
      <c r="B7" s="204">
        <v>180222864</v>
      </c>
      <c r="C7" s="372" t="s">
        <v>508</v>
      </c>
      <c r="D7" s="320"/>
      <c r="E7" s="209" t="s">
        <v>34</v>
      </c>
      <c r="F7" s="210">
        <v>143.78</v>
      </c>
      <c r="G7" s="48">
        <f t="shared" si="0"/>
        <v>143.78</v>
      </c>
      <c r="H7" s="197"/>
      <c r="I7" s="209"/>
      <c r="J7" s="209">
        <f t="shared" si="1"/>
        <v>0</v>
      </c>
      <c r="K7" s="48">
        <f t="shared" si="2"/>
        <v>0</v>
      </c>
      <c r="L7" s="48">
        <f t="shared" si="3"/>
        <v>0</v>
      </c>
      <c r="M7" s="207"/>
      <c r="N7" s="190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</row>
    <row r="8" spans="1:26" ht="12.75" customHeight="1" x14ac:dyDescent="0.2">
      <c r="A8" s="203"/>
      <c r="B8" s="204">
        <v>180222865</v>
      </c>
      <c r="C8" s="372" t="s">
        <v>509</v>
      </c>
      <c r="D8" s="320"/>
      <c r="E8" s="209" t="s">
        <v>34</v>
      </c>
      <c r="F8" s="210">
        <v>168.67</v>
      </c>
      <c r="G8" s="48">
        <f t="shared" si="0"/>
        <v>168.67</v>
      </c>
      <c r="H8" s="197"/>
      <c r="I8" s="209"/>
      <c r="J8" s="209">
        <f t="shared" si="1"/>
        <v>0</v>
      </c>
      <c r="K8" s="48">
        <f t="shared" si="2"/>
        <v>0</v>
      </c>
      <c r="L8" s="48">
        <f t="shared" si="3"/>
        <v>0</v>
      </c>
      <c r="M8" s="207"/>
      <c r="N8" s="190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</row>
    <row r="9" spans="1:26" ht="12.75" customHeight="1" x14ac:dyDescent="0.2">
      <c r="A9" s="203"/>
      <c r="B9" s="204">
        <v>180222866</v>
      </c>
      <c r="C9" s="372" t="s">
        <v>510</v>
      </c>
      <c r="D9" s="320"/>
      <c r="E9" s="209" t="s">
        <v>34</v>
      </c>
      <c r="F9" s="210">
        <v>193.84</v>
      </c>
      <c r="G9" s="48">
        <f t="shared" si="0"/>
        <v>193.84</v>
      </c>
      <c r="H9" s="197"/>
      <c r="I9" s="209"/>
      <c r="J9" s="209">
        <f t="shared" si="1"/>
        <v>0</v>
      </c>
      <c r="K9" s="48">
        <f t="shared" si="2"/>
        <v>0</v>
      </c>
      <c r="L9" s="48">
        <f t="shared" si="3"/>
        <v>0</v>
      </c>
      <c r="M9" s="207"/>
      <c r="N9" s="190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</row>
    <row r="10" spans="1:26" ht="12.75" customHeight="1" x14ac:dyDescent="0.2">
      <c r="A10" s="203"/>
      <c r="B10" s="204">
        <v>180222867</v>
      </c>
      <c r="C10" s="372" t="s">
        <v>511</v>
      </c>
      <c r="D10" s="320"/>
      <c r="E10" s="209" t="s">
        <v>34</v>
      </c>
      <c r="F10" s="210">
        <v>219.22</v>
      </c>
      <c r="G10" s="48">
        <f t="shared" si="0"/>
        <v>219.22</v>
      </c>
      <c r="H10" s="197"/>
      <c r="I10" s="209"/>
      <c r="J10" s="209">
        <f t="shared" si="1"/>
        <v>0</v>
      </c>
      <c r="K10" s="48">
        <f t="shared" si="2"/>
        <v>0</v>
      </c>
      <c r="L10" s="48">
        <f t="shared" si="3"/>
        <v>0</v>
      </c>
      <c r="M10" s="207"/>
      <c r="N10" s="190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</row>
    <row r="11" spans="1:26" ht="12.75" customHeight="1" x14ac:dyDescent="0.2">
      <c r="A11" s="203"/>
      <c r="B11" s="204">
        <v>180222868</v>
      </c>
      <c r="C11" s="372" t="s">
        <v>512</v>
      </c>
      <c r="D11" s="320"/>
      <c r="E11" s="209" t="s">
        <v>34</v>
      </c>
      <c r="F11" s="210">
        <v>244.12</v>
      </c>
      <c r="G11" s="48">
        <f t="shared" si="0"/>
        <v>244.12</v>
      </c>
      <c r="H11" s="197"/>
      <c r="I11" s="209"/>
      <c r="J11" s="209">
        <f t="shared" si="1"/>
        <v>0</v>
      </c>
      <c r="K11" s="48">
        <f t="shared" si="2"/>
        <v>0</v>
      </c>
      <c r="L11" s="48">
        <f t="shared" si="3"/>
        <v>0</v>
      </c>
      <c r="M11" s="207"/>
      <c r="N11" s="190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</row>
    <row r="12" spans="1:26" ht="12.75" customHeight="1" x14ac:dyDescent="0.2">
      <c r="A12" s="203"/>
      <c r="B12" s="204">
        <v>180222869</v>
      </c>
      <c r="C12" s="372" t="s">
        <v>513</v>
      </c>
      <c r="D12" s="320"/>
      <c r="E12" s="209" t="s">
        <v>34</v>
      </c>
      <c r="F12" s="210">
        <v>265.98</v>
      </c>
      <c r="G12" s="48">
        <f t="shared" si="0"/>
        <v>265.98</v>
      </c>
      <c r="H12" s="197"/>
      <c r="I12" s="209"/>
      <c r="J12" s="209">
        <f t="shared" si="1"/>
        <v>0</v>
      </c>
      <c r="K12" s="48">
        <f t="shared" si="2"/>
        <v>0</v>
      </c>
      <c r="L12" s="48">
        <f t="shared" si="3"/>
        <v>0</v>
      </c>
      <c r="M12" s="207"/>
      <c r="N12" s="190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</row>
    <row r="13" spans="1:26" ht="12.75" customHeight="1" x14ac:dyDescent="0.2">
      <c r="A13" s="203"/>
      <c r="B13" s="204">
        <v>180222870</v>
      </c>
      <c r="C13" s="372" t="s">
        <v>514</v>
      </c>
      <c r="D13" s="320"/>
      <c r="E13" s="209" t="s">
        <v>34</v>
      </c>
      <c r="F13" s="210">
        <v>291.39</v>
      </c>
      <c r="G13" s="48">
        <f t="shared" si="0"/>
        <v>291.39</v>
      </c>
      <c r="H13" s="197"/>
      <c r="I13" s="209"/>
      <c r="J13" s="209">
        <f t="shared" si="1"/>
        <v>0</v>
      </c>
      <c r="K13" s="48">
        <f t="shared" si="2"/>
        <v>0</v>
      </c>
      <c r="L13" s="48">
        <f t="shared" si="3"/>
        <v>0</v>
      </c>
      <c r="M13" s="207"/>
      <c r="N13" s="190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</row>
    <row r="14" spans="1:26" ht="12.75" customHeight="1" x14ac:dyDescent="0.2">
      <c r="A14" s="203"/>
      <c r="B14" s="204">
        <v>180222871</v>
      </c>
      <c r="C14" s="372" t="s">
        <v>515</v>
      </c>
      <c r="D14" s="320"/>
      <c r="E14" s="209" t="s">
        <v>34</v>
      </c>
      <c r="F14" s="210">
        <v>316.05</v>
      </c>
      <c r="G14" s="48">
        <f t="shared" si="0"/>
        <v>316.05</v>
      </c>
      <c r="H14" s="197"/>
      <c r="I14" s="209"/>
      <c r="J14" s="209">
        <f t="shared" si="1"/>
        <v>0</v>
      </c>
      <c r="K14" s="48">
        <f t="shared" si="2"/>
        <v>0</v>
      </c>
      <c r="L14" s="48">
        <f t="shared" si="3"/>
        <v>0</v>
      </c>
      <c r="M14" s="207"/>
      <c r="N14" s="190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</row>
    <row r="15" spans="1:26" ht="12.75" customHeight="1" x14ac:dyDescent="0.2">
      <c r="A15" s="211"/>
      <c r="B15" s="212">
        <v>180222872</v>
      </c>
      <c r="C15" s="373" t="s">
        <v>516</v>
      </c>
      <c r="D15" s="324"/>
      <c r="E15" s="213" t="s">
        <v>34</v>
      </c>
      <c r="F15" s="214">
        <v>340.62</v>
      </c>
      <c r="G15" s="74">
        <f t="shared" si="0"/>
        <v>340.62</v>
      </c>
      <c r="H15" s="197"/>
      <c r="I15" s="215"/>
      <c r="J15" s="215">
        <f t="shared" si="1"/>
        <v>0</v>
      </c>
      <c r="K15" s="58">
        <f t="shared" si="2"/>
        <v>0</v>
      </c>
      <c r="L15" s="58">
        <f t="shared" si="3"/>
        <v>0</v>
      </c>
      <c r="M15" s="207"/>
      <c r="N15" s="190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</row>
    <row r="16" spans="1:26" ht="12.75" customHeight="1" x14ac:dyDescent="0.2">
      <c r="A16" s="198"/>
      <c r="B16" s="374" t="s">
        <v>517</v>
      </c>
      <c r="C16" s="294"/>
      <c r="D16" s="294"/>
      <c r="E16" s="294"/>
      <c r="F16" s="294"/>
      <c r="G16" s="295"/>
      <c r="H16" s="216"/>
      <c r="I16" s="217"/>
      <c r="J16" s="218"/>
      <c r="K16" s="219"/>
      <c r="L16" s="220"/>
      <c r="M16" s="190"/>
      <c r="N16" s="190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</row>
    <row r="17" spans="1:26" ht="12.75" customHeight="1" x14ac:dyDescent="0.2">
      <c r="A17" s="203"/>
      <c r="B17" s="204">
        <v>180322862</v>
      </c>
      <c r="C17" s="375" t="s">
        <v>518</v>
      </c>
      <c r="D17" s="318"/>
      <c r="E17" s="221" t="s">
        <v>34</v>
      </c>
      <c r="F17" s="222">
        <v>82.16</v>
      </c>
      <c r="G17" s="223">
        <f t="shared" ref="G17:G27" si="4">F17-F17*$G$3/100</f>
        <v>82.16</v>
      </c>
      <c r="H17" s="216"/>
      <c r="I17" s="221"/>
      <c r="J17" s="209">
        <f t="shared" ref="J17:J27" si="5">G17*$J$3</f>
        <v>0</v>
      </c>
      <c r="K17" s="48">
        <f t="shared" ref="K17:K27" si="6">I17*G17</f>
        <v>0</v>
      </c>
      <c r="L17" s="48">
        <f t="shared" ref="L17:L27" si="7">I17*J17</f>
        <v>0</v>
      </c>
      <c r="M17" s="207"/>
      <c r="N17" s="190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</row>
    <row r="18" spans="1:26" ht="12.75" customHeight="1" x14ac:dyDescent="0.2">
      <c r="A18" s="203"/>
      <c r="B18" s="204">
        <v>180322863</v>
      </c>
      <c r="C18" s="372" t="s">
        <v>519</v>
      </c>
      <c r="D18" s="320"/>
      <c r="E18" s="209" t="s">
        <v>34</v>
      </c>
      <c r="F18" s="210">
        <v>101.59</v>
      </c>
      <c r="G18" s="224">
        <f t="shared" si="4"/>
        <v>101.59</v>
      </c>
      <c r="H18" s="216"/>
      <c r="I18" s="209"/>
      <c r="J18" s="209">
        <f t="shared" si="5"/>
        <v>0</v>
      </c>
      <c r="K18" s="48">
        <f t="shared" si="6"/>
        <v>0</v>
      </c>
      <c r="L18" s="48">
        <f t="shared" si="7"/>
        <v>0</v>
      </c>
      <c r="M18" s="207"/>
      <c r="N18" s="190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</row>
    <row r="19" spans="1:26" ht="12.75" customHeight="1" x14ac:dyDescent="0.2">
      <c r="A19" s="203"/>
      <c r="B19" s="204">
        <v>180322864</v>
      </c>
      <c r="C19" s="372" t="s">
        <v>520</v>
      </c>
      <c r="D19" s="320"/>
      <c r="E19" s="209" t="s">
        <v>34</v>
      </c>
      <c r="F19" s="210">
        <v>121</v>
      </c>
      <c r="G19" s="224">
        <f t="shared" si="4"/>
        <v>121</v>
      </c>
      <c r="H19" s="216"/>
      <c r="I19" s="209"/>
      <c r="J19" s="209">
        <f t="shared" si="5"/>
        <v>0</v>
      </c>
      <c r="K19" s="48">
        <f t="shared" si="6"/>
        <v>0</v>
      </c>
      <c r="L19" s="48">
        <f t="shared" si="7"/>
        <v>0</v>
      </c>
      <c r="M19" s="207"/>
      <c r="N19" s="190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</row>
    <row r="20" spans="1:26" ht="12.75" customHeight="1" x14ac:dyDescent="0.2">
      <c r="A20" s="203"/>
      <c r="B20" s="204">
        <v>180322865</v>
      </c>
      <c r="C20" s="372" t="s">
        <v>521</v>
      </c>
      <c r="D20" s="320"/>
      <c r="E20" s="209" t="s">
        <v>34</v>
      </c>
      <c r="F20" s="210">
        <v>140.44</v>
      </c>
      <c r="G20" s="224">
        <f t="shared" si="4"/>
        <v>140.44</v>
      </c>
      <c r="H20" s="216"/>
      <c r="I20" s="209"/>
      <c r="J20" s="209">
        <f t="shared" si="5"/>
        <v>0</v>
      </c>
      <c r="K20" s="48">
        <f t="shared" si="6"/>
        <v>0</v>
      </c>
      <c r="L20" s="48">
        <f t="shared" si="7"/>
        <v>0</v>
      </c>
      <c r="M20" s="207"/>
      <c r="N20" s="190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</row>
    <row r="21" spans="1:26" ht="12.75" customHeight="1" x14ac:dyDescent="0.2">
      <c r="A21" s="203"/>
      <c r="B21" s="204">
        <v>180322866</v>
      </c>
      <c r="C21" s="372" t="s">
        <v>522</v>
      </c>
      <c r="D21" s="320"/>
      <c r="E21" s="209" t="s">
        <v>34</v>
      </c>
      <c r="F21" s="210">
        <v>160.11000000000001</v>
      </c>
      <c r="G21" s="224">
        <f t="shared" si="4"/>
        <v>160.11000000000001</v>
      </c>
      <c r="H21" s="216"/>
      <c r="I21" s="209"/>
      <c r="J21" s="209">
        <f t="shared" si="5"/>
        <v>0</v>
      </c>
      <c r="K21" s="48">
        <f t="shared" si="6"/>
        <v>0</v>
      </c>
      <c r="L21" s="48">
        <f t="shared" si="7"/>
        <v>0</v>
      </c>
      <c r="M21" s="207"/>
      <c r="N21" s="190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</row>
    <row r="22" spans="1:26" ht="12.75" customHeight="1" x14ac:dyDescent="0.2">
      <c r="A22" s="203"/>
      <c r="B22" s="204">
        <v>180322867</v>
      </c>
      <c r="C22" s="372" t="s">
        <v>523</v>
      </c>
      <c r="D22" s="320"/>
      <c r="E22" s="209" t="s">
        <v>34</v>
      </c>
      <c r="F22" s="210">
        <v>179.54</v>
      </c>
      <c r="G22" s="224">
        <f t="shared" si="4"/>
        <v>179.54</v>
      </c>
      <c r="H22" s="216"/>
      <c r="I22" s="209"/>
      <c r="J22" s="209">
        <f t="shared" si="5"/>
        <v>0</v>
      </c>
      <c r="K22" s="48">
        <f t="shared" si="6"/>
        <v>0</v>
      </c>
      <c r="L22" s="48">
        <f t="shared" si="7"/>
        <v>0</v>
      </c>
      <c r="M22" s="207"/>
      <c r="N22" s="190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</row>
    <row r="23" spans="1:26" ht="12.75" customHeight="1" x14ac:dyDescent="0.2">
      <c r="A23" s="203"/>
      <c r="B23" s="204">
        <v>180322868</v>
      </c>
      <c r="C23" s="372" t="s">
        <v>524</v>
      </c>
      <c r="D23" s="320"/>
      <c r="E23" s="209" t="s">
        <v>34</v>
      </c>
      <c r="F23" s="210">
        <v>198.97</v>
      </c>
      <c r="G23" s="224">
        <f t="shared" si="4"/>
        <v>198.97</v>
      </c>
      <c r="H23" s="216"/>
      <c r="I23" s="209"/>
      <c r="J23" s="209">
        <f t="shared" si="5"/>
        <v>0</v>
      </c>
      <c r="K23" s="48">
        <f t="shared" si="6"/>
        <v>0</v>
      </c>
      <c r="L23" s="48">
        <f t="shared" si="7"/>
        <v>0</v>
      </c>
      <c r="M23" s="207"/>
      <c r="N23" s="190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</row>
    <row r="24" spans="1:26" ht="12.75" customHeight="1" x14ac:dyDescent="0.2">
      <c r="A24" s="203"/>
      <c r="B24" s="204">
        <v>180322869</v>
      </c>
      <c r="C24" s="372" t="s">
        <v>525</v>
      </c>
      <c r="D24" s="320"/>
      <c r="E24" s="209" t="s">
        <v>34</v>
      </c>
      <c r="F24" s="210">
        <v>215.38</v>
      </c>
      <c r="G24" s="224">
        <f t="shared" si="4"/>
        <v>215.38</v>
      </c>
      <c r="H24" s="216"/>
      <c r="I24" s="209"/>
      <c r="J24" s="209">
        <f t="shared" si="5"/>
        <v>0</v>
      </c>
      <c r="K24" s="48">
        <f t="shared" si="6"/>
        <v>0</v>
      </c>
      <c r="L24" s="48">
        <f t="shared" si="7"/>
        <v>0</v>
      </c>
      <c r="M24" s="207"/>
      <c r="N24" s="190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</row>
    <row r="25" spans="1:26" ht="12.75" customHeight="1" x14ac:dyDescent="0.2">
      <c r="A25" s="203"/>
      <c r="B25" s="204">
        <v>180322870</v>
      </c>
      <c r="C25" s="372" t="s">
        <v>526</v>
      </c>
      <c r="D25" s="320"/>
      <c r="E25" s="209" t="s">
        <v>34</v>
      </c>
      <c r="F25" s="210">
        <v>234.83</v>
      </c>
      <c r="G25" s="224">
        <f t="shared" si="4"/>
        <v>234.83</v>
      </c>
      <c r="H25" s="216"/>
      <c r="I25" s="209"/>
      <c r="J25" s="209">
        <f t="shared" si="5"/>
        <v>0</v>
      </c>
      <c r="K25" s="48">
        <f t="shared" si="6"/>
        <v>0</v>
      </c>
      <c r="L25" s="48">
        <f t="shared" si="7"/>
        <v>0</v>
      </c>
      <c r="M25" s="207"/>
      <c r="N25" s="190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</row>
    <row r="26" spans="1:26" ht="12.75" customHeight="1" x14ac:dyDescent="0.2">
      <c r="A26" s="203"/>
      <c r="B26" s="204">
        <v>180322871</v>
      </c>
      <c r="C26" s="372" t="s">
        <v>527</v>
      </c>
      <c r="D26" s="320"/>
      <c r="E26" s="209" t="s">
        <v>34</v>
      </c>
      <c r="F26" s="210">
        <v>254</v>
      </c>
      <c r="G26" s="224">
        <f t="shared" si="4"/>
        <v>254</v>
      </c>
      <c r="H26" s="216"/>
      <c r="I26" s="209"/>
      <c r="J26" s="209">
        <f t="shared" si="5"/>
        <v>0</v>
      </c>
      <c r="K26" s="48">
        <f t="shared" si="6"/>
        <v>0</v>
      </c>
      <c r="L26" s="48">
        <f t="shared" si="7"/>
        <v>0</v>
      </c>
      <c r="M26" s="207"/>
      <c r="N26" s="190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</row>
    <row r="27" spans="1:26" ht="12.75" customHeight="1" x14ac:dyDescent="0.2">
      <c r="A27" s="211"/>
      <c r="B27" s="215">
        <v>180322872</v>
      </c>
      <c r="C27" s="378" t="s">
        <v>528</v>
      </c>
      <c r="D27" s="379"/>
      <c r="E27" s="215" t="s">
        <v>34</v>
      </c>
      <c r="F27" s="225">
        <v>261.18</v>
      </c>
      <c r="G27" s="226">
        <f t="shared" si="4"/>
        <v>261.18</v>
      </c>
      <c r="H27" s="216"/>
      <c r="I27" s="213"/>
      <c r="J27" s="209">
        <f t="shared" si="5"/>
        <v>0</v>
      </c>
      <c r="K27" s="48">
        <f t="shared" si="6"/>
        <v>0</v>
      </c>
      <c r="L27" s="48">
        <f t="shared" si="7"/>
        <v>0</v>
      </c>
      <c r="M27" s="207"/>
      <c r="N27" s="190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</row>
    <row r="28" spans="1:26" ht="13.5" customHeight="1" x14ac:dyDescent="0.2">
      <c r="A28" s="227"/>
      <c r="B28" s="376" t="s">
        <v>529</v>
      </c>
      <c r="C28" s="294"/>
      <c r="D28" s="294"/>
      <c r="E28" s="294"/>
      <c r="F28" s="294"/>
      <c r="G28" s="295"/>
      <c r="H28" s="216"/>
      <c r="I28" s="200"/>
      <c r="J28" s="201"/>
      <c r="K28" s="202"/>
      <c r="L28" s="43"/>
      <c r="M28" s="190"/>
      <c r="N28" s="190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</row>
    <row r="29" spans="1:26" ht="19.5" customHeight="1" x14ac:dyDescent="0.2">
      <c r="A29" s="203"/>
      <c r="B29" s="228">
        <v>182311860</v>
      </c>
      <c r="C29" s="380" t="s">
        <v>530</v>
      </c>
      <c r="D29" s="338"/>
      <c r="E29" s="229" t="s">
        <v>34</v>
      </c>
      <c r="F29" s="230">
        <v>28.42</v>
      </c>
      <c r="G29" s="231">
        <f t="shared" ref="G29:G30" si="8">F29-F29*$G$3/100</f>
        <v>28.42</v>
      </c>
      <c r="H29" s="216"/>
      <c r="I29" s="205"/>
      <c r="J29" s="209">
        <f t="shared" ref="J29:J30" si="9">G29*$J$3</f>
        <v>0</v>
      </c>
      <c r="K29" s="48">
        <f t="shared" ref="K29:K30" si="10">I29*G29</f>
        <v>0</v>
      </c>
      <c r="L29" s="48">
        <f t="shared" ref="L29:L30" si="11">I29*J29</f>
        <v>0</v>
      </c>
      <c r="M29" s="207"/>
      <c r="N29" s="190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</row>
    <row r="30" spans="1:26" ht="20.25" customHeight="1" x14ac:dyDescent="0.2">
      <c r="A30" s="211"/>
      <c r="B30" s="232">
        <v>182311861</v>
      </c>
      <c r="C30" s="372" t="s">
        <v>531</v>
      </c>
      <c r="D30" s="320"/>
      <c r="E30" s="233" t="s">
        <v>34</v>
      </c>
      <c r="F30" s="225">
        <v>29.47</v>
      </c>
      <c r="G30" s="234">
        <f t="shared" si="8"/>
        <v>29.47</v>
      </c>
      <c r="H30" s="216"/>
      <c r="I30" s="209"/>
      <c r="J30" s="209">
        <f t="shared" si="9"/>
        <v>0</v>
      </c>
      <c r="K30" s="48">
        <f t="shared" si="10"/>
        <v>0</v>
      </c>
      <c r="L30" s="48">
        <f t="shared" si="11"/>
        <v>0</v>
      </c>
      <c r="M30" s="207"/>
      <c r="N30" s="190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</row>
    <row r="31" spans="1:26" ht="12.75" customHeight="1" x14ac:dyDescent="0.2">
      <c r="A31" s="227"/>
      <c r="B31" s="376" t="s">
        <v>532</v>
      </c>
      <c r="C31" s="294"/>
      <c r="D31" s="294"/>
      <c r="E31" s="294"/>
      <c r="F31" s="294"/>
      <c r="G31" s="295"/>
      <c r="H31" s="216"/>
      <c r="I31" s="200"/>
      <c r="J31" s="201"/>
      <c r="K31" s="202"/>
      <c r="L31" s="43"/>
      <c r="M31" s="190"/>
      <c r="N31" s="190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</row>
    <row r="32" spans="1:26" ht="44.25" customHeight="1" x14ac:dyDescent="0.2">
      <c r="A32" s="235"/>
      <c r="B32" s="232">
        <v>171115860</v>
      </c>
      <c r="C32" s="381" t="s">
        <v>533</v>
      </c>
      <c r="D32" s="382"/>
      <c r="E32" s="233" t="s">
        <v>34</v>
      </c>
      <c r="F32" s="236">
        <v>123</v>
      </c>
      <c r="G32" s="237">
        <f>F32-F32*$G$3/100</f>
        <v>123</v>
      </c>
      <c r="H32" s="216"/>
      <c r="I32" s="205"/>
      <c r="J32" s="209">
        <f>G32*$J$3</f>
        <v>0</v>
      </c>
      <c r="K32" s="48">
        <f>I32*G32</f>
        <v>0</v>
      </c>
      <c r="L32" s="48">
        <f>I32*J32</f>
        <v>0</v>
      </c>
      <c r="M32" s="207"/>
      <c r="N32" s="190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</row>
    <row r="33" spans="1:26" ht="12.75" customHeight="1" x14ac:dyDescent="0.2">
      <c r="A33" s="238"/>
      <c r="B33" s="376" t="s">
        <v>458</v>
      </c>
      <c r="C33" s="294"/>
      <c r="D33" s="294"/>
      <c r="E33" s="294"/>
      <c r="F33" s="294"/>
      <c r="G33" s="295"/>
      <c r="H33" s="216"/>
      <c r="I33" s="200"/>
      <c r="J33" s="201"/>
      <c r="K33" s="202"/>
      <c r="L33" s="43"/>
      <c r="M33" s="190"/>
      <c r="N33" s="190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</row>
    <row r="34" spans="1:26" ht="41.25" customHeight="1" x14ac:dyDescent="0.2">
      <c r="A34" s="235"/>
      <c r="B34" s="239">
        <v>171215860</v>
      </c>
      <c r="C34" s="383" t="s">
        <v>534</v>
      </c>
      <c r="D34" s="320"/>
      <c r="E34" s="209" t="s">
        <v>34</v>
      </c>
      <c r="F34" s="240">
        <v>238.08</v>
      </c>
      <c r="G34" s="224">
        <f>F34-F34*$G$3/100</f>
        <v>238.08</v>
      </c>
      <c r="H34" s="216"/>
      <c r="I34" s="241"/>
      <c r="J34" s="209">
        <f>G34*$J$3</f>
        <v>0</v>
      </c>
      <c r="K34" s="48">
        <f>I34*G34</f>
        <v>0</v>
      </c>
      <c r="L34" s="48">
        <f>I34*J34</f>
        <v>0</v>
      </c>
      <c r="M34" s="207"/>
      <c r="N34" s="190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</row>
    <row r="35" spans="1:26" ht="15.75" customHeight="1" x14ac:dyDescent="0.2">
      <c r="A35" s="238"/>
      <c r="B35" s="376" t="s">
        <v>455</v>
      </c>
      <c r="C35" s="294"/>
      <c r="D35" s="294"/>
      <c r="E35" s="294"/>
      <c r="F35" s="294"/>
      <c r="G35" s="295"/>
      <c r="H35" s="216"/>
      <c r="I35" s="200"/>
      <c r="J35" s="201"/>
      <c r="K35" s="202"/>
      <c r="L35" s="43"/>
      <c r="M35" s="190"/>
      <c r="N35" s="190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</row>
    <row r="36" spans="1:26" ht="41.25" customHeight="1" x14ac:dyDescent="0.2">
      <c r="A36" s="242"/>
      <c r="B36" s="232">
        <v>171431860</v>
      </c>
      <c r="C36" s="381" t="s">
        <v>455</v>
      </c>
      <c r="D36" s="382"/>
      <c r="E36" s="233" t="s">
        <v>34</v>
      </c>
      <c r="F36" s="236">
        <v>19.64</v>
      </c>
      <c r="G36" s="243">
        <f>F36-F36*$G$3/100</f>
        <v>19.64</v>
      </c>
      <c r="H36" s="216"/>
      <c r="I36" s="209"/>
      <c r="J36" s="209">
        <f>G36*$J$3</f>
        <v>0</v>
      </c>
      <c r="K36" s="48">
        <f>I36*G36</f>
        <v>0</v>
      </c>
      <c r="L36" s="48">
        <f>I36*J36</f>
        <v>0</v>
      </c>
      <c r="M36" s="207"/>
      <c r="N36" s="190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</row>
    <row r="37" spans="1:26" ht="15.75" customHeight="1" x14ac:dyDescent="0.2">
      <c r="A37" s="238"/>
      <c r="B37" s="376" t="s">
        <v>535</v>
      </c>
      <c r="C37" s="294"/>
      <c r="D37" s="294"/>
      <c r="E37" s="294"/>
      <c r="F37" s="294"/>
      <c r="G37" s="295"/>
      <c r="H37" s="216"/>
      <c r="I37" s="200"/>
      <c r="J37" s="201"/>
      <c r="K37" s="202"/>
      <c r="L37" s="43"/>
      <c r="M37" s="190"/>
      <c r="N37" s="190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</row>
    <row r="38" spans="1:26" ht="41.25" customHeight="1" x14ac:dyDescent="0.2">
      <c r="A38" s="211"/>
      <c r="B38" s="232">
        <v>171410860</v>
      </c>
      <c r="C38" s="381" t="s">
        <v>536</v>
      </c>
      <c r="D38" s="382"/>
      <c r="E38" s="233" t="s">
        <v>34</v>
      </c>
      <c r="F38" s="236">
        <v>108.32</v>
      </c>
      <c r="G38" s="243">
        <f>F38-F38*$G$3/100</f>
        <v>108.32</v>
      </c>
      <c r="H38" s="216"/>
      <c r="I38" s="209"/>
      <c r="J38" s="209">
        <f>G38*$J$3</f>
        <v>0</v>
      </c>
      <c r="K38" s="48">
        <f>I38*G38</f>
        <v>0</v>
      </c>
      <c r="L38" s="48">
        <f>I38*J38</f>
        <v>0</v>
      </c>
      <c r="M38" s="207"/>
      <c r="N38" s="190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</row>
    <row r="39" spans="1:26" ht="15.75" customHeight="1" x14ac:dyDescent="0.2">
      <c r="A39" s="238"/>
      <c r="B39" s="376" t="s">
        <v>537</v>
      </c>
      <c r="C39" s="294"/>
      <c r="D39" s="294"/>
      <c r="E39" s="294"/>
      <c r="F39" s="294"/>
      <c r="G39" s="295"/>
      <c r="H39" s="216"/>
      <c r="I39" s="200"/>
      <c r="J39" s="201"/>
      <c r="K39" s="202"/>
      <c r="L39" s="43"/>
      <c r="M39" s="190"/>
      <c r="N39" s="190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</row>
    <row r="40" spans="1:26" ht="12.75" customHeight="1" x14ac:dyDescent="0.2">
      <c r="A40" s="208"/>
      <c r="B40" s="244">
        <v>1581073163</v>
      </c>
      <c r="C40" s="383" t="s">
        <v>538</v>
      </c>
      <c r="D40" s="320"/>
      <c r="E40" s="213" t="s">
        <v>34</v>
      </c>
      <c r="F40" s="240">
        <v>2.93</v>
      </c>
      <c r="G40" s="245">
        <f t="shared" ref="G40:G41" si="12">F40-F40*$G$3/100</f>
        <v>2.93</v>
      </c>
      <c r="H40" s="216"/>
      <c r="I40" s="209"/>
      <c r="J40" s="209">
        <f t="shared" ref="J40:J41" si="13">G40*$J$3</f>
        <v>0</v>
      </c>
      <c r="K40" s="48">
        <f t="shared" ref="K40:K41" si="14">I40*G40</f>
        <v>0</v>
      </c>
      <c r="L40" s="48">
        <f t="shared" ref="L40:L41" si="15">I40*J40</f>
        <v>0</v>
      </c>
      <c r="M40" s="207"/>
      <c r="N40" s="190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</row>
    <row r="41" spans="1:26" ht="12.75" customHeight="1" x14ac:dyDescent="0.2">
      <c r="A41" s="211"/>
      <c r="B41" s="246">
        <v>1581073203</v>
      </c>
      <c r="C41" s="378" t="s">
        <v>539</v>
      </c>
      <c r="D41" s="379"/>
      <c r="E41" s="215" t="s">
        <v>34</v>
      </c>
      <c r="F41" s="247">
        <v>4.9000000000000004</v>
      </c>
      <c r="G41" s="226">
        <f t="shared" si="12"/>
        <v>4.9000000000000004</v>
      </c>
      <c r="H41" s="216"/>
      <c r="I41" s="248"/>
      <c r="J41" s="209">
        <f t="shared" si="13"/>
        <v>0</v>
      </c>
      <c r="K41" s="48">
        <f t="shared" si="14"/>
        <v>0</v>
      </c>
      <c r="L41" s="48">
        <f t="shared" si="15"/>
        <v>0</v>
      </c>
      <c r="M41" s="207"/>
      <c r="N41" s="190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</row>
    <row r="42" spans="1:26" ht="12.75" customHeight="1" x14ac:dyDescent="0.2">
      <c r="A42" s="227"/>
      <c r="B42" s="377" t="s">
        <v>540</v>
      </c>
      <c r="C42" s="281"/>
      <c r="D42" s="281"/>
      <c r="E42" s="281"/>
      <c r="F42" s="281"/>
      <c r="G42" s="282"/>
      <c r="H42" s="216"/>
      <c r="I42" s="249"/>
      <c r="J42" s="250"/>
      <c r="K42" s="251"/>
      <c r="L42" s="252"/>
      <c r="M42" s="190"/>
      <c r="N42" s="190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</row>
    <row r="43" spans="1:26" ht="12.75" customHeight="1" x14ac:dyDescent="0.2">
      <c r="A43" s="235"/>
      <c r="B43" s="253">
        <v>106005861</v>
      </c>
      <c r="C43" s="375" t="s">
        <v>541</v>
      </c>
      <c r="D43" s="318"/>
      <c r="E43" s="254" t="s">
        <v>34</v>
      </c>
      <c r="F43" s="230">
        <v>8.6300000000000008</v>
      </c>
      <c r="G43" s="231">
        <f t="shared" ref="G43:G46" si="16">F43-F43*$G$3/100</f>
        <v>8.6300000000000008</v>
      </c>
      <c r="H43" s="216"/>
      <c r="I43" s="209"/>
      <c r="J43" s="209">
        <f t="shared" ref="J43:J46" si="17">G43*$J$3</f>
        <v>0</v>
      </c>
      <c r="K43" s="48">
        <f t="shared" ref="K43:K46" si="18">I43*G43</f>
        <v>0</v>
      </c>
      <c r="L43" s="48">
        <f t="shared" ref="L43:L46" si="19">I43*J43</f>
        <v>0</v>
      </c>
      <c r="M43" s="207"/>
      <c r="N43" s="190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</row>
    <row r="44" spans="1:26" ht="12.75" customHeight="1" x14ac:dyDescent="0.2">
      <c r="A44" s="235"/>
      <c r="B44" s="255">
        <v>106007861</v>
      </c>
      <c r="C44" s="372" t="s">
        <v>542</v>
      </c>
      <c r="D44" s="320"/>
      <c r="E44" s="254" t="s">
        <v>34</v>
      </c>
      <c r="F44" s="210">
        <v>11.81</v>
      </c>
      <c r="G44" s="256">
        <f t="shared" si="16"/>
        <v>11.81</v>
      </c>
      <c r="H44" s="216"/>
      <c r="I44" s="209"/>
      <c r="J44" s="209">
        <f t="shared" si="17"/>
        <v>0</v>
      </c>
      <c r="K44" s="48">
        <f t="shared" si="18"/>
        <v>0</v>
      </c>
      <c r="L44" s="48">
        <f t="shared" si="19"/>
        <v>0</v>
      </c>
      <c r="M44" s="207"/>
      <c r="N44" s="190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</row>
    <row r="45" spans="1:26" ht="12.75" customHeight="1" x14ac:dyDescent="0.2">
      <c r="A45" s="203"/>
      <c r="B45" s="232">
        <v>106010861</v>
      </c>
      <c r="C45" s="372" t="s">
        <v>543</v>
      </c>
      <c r="D45" s="320"/>
      <c r="E45" s="254" t="s">
        <v>34</v>
      </c>
      <c r="F45" s="210">
        <v>19.88</v>
      </c>
      <c r="G45" s="243">
        <f t="shared" si="16"/>
        <v>19.88</v>
      </c>
      <c r="H45" s="216"/>
      <c r="I45" s="209"/>
      <c r="J45" s="209">
        <f t="shared" si="17"/>
        <v>0</v>
      </c>
      <c r="K45" s="48">
        <f t="shared" si="18"/>
        <v>0</v>
      </c>
      <c r="L45" s="48">
        <f t="shared" si="19"/>
        <v>0</v>
      </c>
      <c r="M45" s="207"/>
      <c r="N45" s="190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</row>
    <row r="46" spans="1:26" ht="12.75" customHeight="1" x14ac:dyDescent="0.2">
      <c r="A46" s="235"/>
      <c r="B46" s="228">
        <v>106012861</v>
      </c>
      <c r="C46" s="373" t="s">
        <v>544</v>
      </c>
      <c r="D46" s="324"/>
      <c r="E46" s="254" t="s">
        <v>34</v>
      </c>
      <c r="F46" s="257">
        <v>30.47</v>
      </c>
      <c r="G46" s="231">
        <f t="shared" si="16"/>
        <v>30.47</v>
      </c>
      <c r="H46" s="216"/>
      <c r="I46" s="215"/>
      <c r="J46" s="209">
        <f t="shared" si="17"/>
        <v>0</v>
      </c>
      <c r="K46" s="48">
        <f t="shared" si="18"/>
        <v>0</v>
      </c>
      <c r="L46" s="48">
        <f t="shared" si="19"/>
        <v>0</v>
      </c>
      <c r="M46" s="207"/>
      <c r="N46" s="190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</row>
    <row r="47" spans="1:26" ht="12.75" customHeight="1" x14ac:dyDescent="0.2">
      <c r="A47" s="258"/>
      <c r="B47" s="376" t="s">
        <v>545</v>
      </c>
      <c r="C47" s="294"/>
      <c r="D47" s="294"/>
      <c r="E47" s="294"/>
      <c r="F47" s="294"/>
      <c r="G47" s="295"/>
      <c r="H47" s="216"/>
      <c r="I47" s="249"/>
      <c r="J47" s="250"/>
      <c r="K47" s="251"/>
      <c r="L47" s="252"/>
      <c r="M47" s="190"/>
      <c r="N47" s="190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</row>
    <row r="48" spans="1:26" ht="16.5" customHeight="1" x14ac:dyDescent="0.2">
      <c r="A48" s="235"/>
      <c r="B48" s="259">
        <v>196105861</v>
      </c>
      <c r="C48" s="375" t="s">
        <v>546</v>
      </c>
      <c r="D48" s="318"/>
      <c r="E48" s="260" t="s">
        <v>34</v>
      </c>
      <c r="F48" s="261">
        <v>12.35</v>
      </c>
      <c r="G48" s="243">
        <f t="shared" ref="G48:G50" si="20">F48-F48*$G$3/100</f>
        <v>12.35</v>
      </c>
      <c r="H48" s="216"/>
      <c r="I48" s="209"/>
      <c r="J48" s="209">
        <f t="shared" ref="J48:J50" si="21">G48*$J$3</f>
        <v>0</v>
      </c>
      <c r="K48" s="48">
        <f t="shared" ref="K48:K50" si="22">I48*G48</f>
        <v>0</v>
      </c>
      <c r="L48" s="48">
        <f t="shared" ref="L48:L50" si="23">I48*J48</f>
        <v>0</v>
      </c>
      <c r="M48" s="207"/>
      <c r="N48" s="190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</row>
    <row r="49" spans="1:26" ht="16.5" customHeight="1" x14ac:dyDescent="0.2">
      <c r="A49" s="235"/>
      <c r="B49" s="255">
        <v>196107861</v>
      </c>
      <c r="C49" s="372" t="s">
        <v>547</v>
      </c>
      <c r="D49" s="320"/>
      <c r="E49" s="213" t="s">
        <v>34</v>
      </c>
      <c r="F49" s="210">
        <v>17.39</v>
      </c>
      <c r="G49" s="243">
        <f t="shared" si="20"/>
        <v>17.39</v>
      </c>
      <c r="H49" s="216"/>
      <c r="I49" s="209"/>
      <c r="J49" s="209">
        <f t="shared" si="21"/>
        <v>0</v>
      </c>
      <c r="K49" s="48">
        <f t="shared" si="22"/>
        <v>0</v>
      </c>
      <c r="L49" s="48">
        <f t="shared" si="23"/>
        <v>0</v>
      </c>
      <c r="M49" s="207"/>
      <c r="N49" s="190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</row>
    <row r="50" spans="1:26" ht="16.5" customHeight="1" x14ac:dyDescent="0.2">
      <c r="A50" s="211"/>
      <c r="B50" s="262">
        <v>196110861</v>
      </c>
      <c r="C50" s="378" t="s">
        <v>548</v>
      </c>
      <c r="D50" s="379"/>
      <c r="E50" s="215" t="s">
        <v>34</v>
      </c>
      <c r="F50" s="225">
        <v>29.32</v>
      </c>
      <c r="G50" s="263">
        <f t="shared" si="20"/>
        <v>29.32</v>
      </c>
      <c r="H50" s="216"/>
      <c r="I50" s="209"/>
      <c r="J50" s="209">
        <f t="shared" si="21"/>
        <v>0</v>
      </c>
      <c r="K50" s="48">
        <f t="shared" si="22"/>
        <v>0</v>
      </c>
      <c r="L50" s="48">
        <f t="shared" si="23"/>
        <v>0</v>
      </c>
      <c r="M50" s="207"/>
      <c r="N50" s="190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</row>
    <row r="51" spans="1:26" ht="12.75" customHeight="1" x14ac:dyDescent="0.2">
      <c r="A51" s="198"/>
      <c r="B51" s="377" t="s">
        <v>549</v>
      </c>
      <c r="C51" s="281"/>
      <c r="D51" s="281"/>
      <c r="E51" s="281"/>
      <c r="F51" s="281"/>
      <c r="G51" s="282"/>
      <c r="H51" s="216"/>
      <c r="I51" s="200"/>
      <c r="J51" s="201"/>
      <c r="K51" s="202"/>
      <c r="L51" s="43"/>
      <c r="M51" s="190"/>
      <c r="N51" s="190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</row>
    <row r="52" spans="1:26" ht="12.75" customHeight="1" x14ac:dyDescent="0.2">
      <c r="A52" s="235"/>
      <c r="B52" s="255">
        <v>191805860</v>
      </c>
      <c r="C52" s="371" t="s">
        <v>550</v>
      </c>
      <c r="D52" s="322"/>
      <c r="E52" s="254" t="s">
        <v>34</v>
      </c>
      <c r="F52" s="222">
        <v>6.08</v>
      </c>
      <c r="G52" s="231">
        <f t="shared" ref="G52:G57" si="24">F52-F52*$G$3/100</f>
        <v>6.08</v>
      </c>
      <c r="H52" s="216"/>
      <c r="I52" s="209"/>
      <c r="J52" s="209">
        <f t="shared" ref="J52:J57" si="25">G52*$J$3</f>
        <v>0</v>
      </c>
      <c r="K52" s="48">
        <f t="shared" ref="K52:K57" si="26">I52*G52</f>
        <v>0</v>
      </c>
      <c r="L52" s="48">
        <f t="shared" ref="L52:L57" si="27">I52*J52</f>
        <v>0</v>
      </c>
      <c r="M52" s="207"/>
      <c r="N52" s="190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</row>
    <row r="53" spans="1:26" ht="12.75" customHeight="1" x14ac:dyDescent="0.2">
      <c r="A53" s="235"/>
      <c r="B53" s="232">
        <v>191807860</v>
      </c>
      <c r="C53" s="371" t="s">
        <v>551</v>
      </c>
      <c r="D53" s="322"/>
      <c r="E53" s="254" t="s">
        <v>34</v>
      </c>
      <c r="F53" s="264">
        <v>7.99</v>
      </c>
      <c r="G53" s="243">
        <f t="shared" si="24"/>
        <v>7.99</v>
      </c>
      <c r="H53" s="216"/>
      <c r="I53" s="209"/>
      <c r="J53" s="209">
        <f t="shared" si="25"/>
        <v>0</v>
      </c>
      <c r="K53" s="48">
        <f t="shared" si="26"/>
        <v>0</v>
      </c>
      <c r="L53" s="48">
        <f t="shared" si="27"/>
        <v>0</v>
      </c>
      <c r="M53" s="207"/>
      <c r="N53" s="190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</row>
    <row r="54" spans="1:26" ht="12.75" customHeight="1" x14ac:dyDescent="0.2">
      <c r="A54" s="235"/>
      <c r="B54" s="232">
        <v>191810860</v>
      </c>
      <c r="C54" s="371" t="s">
        <v>552</v>
      </c>
      <c r="D54" s="322"/>
      <c r="E54" s="254" t="s">
        <v>34</v>
      </c>
      <c r="F54" s="214">
        <v>13.11</v>
      </c>
      <c r="G54" s="231">
        <f t="shared" si="24"/>
        <v>13.11</v>
      </c>
      <c r="H54" s="216"/>
      <c r="I54" s="209"/>
      <c r="J54" s="209">
        <f t="shared" si="25"/>
        <v>0</v>
      </c>
      <c r="K54" s="48">
        <f t="shared" si="26"/>
        <v>0</v>
      </c>
      <c r="L54" s="48">
        <f t="shared" si="27"/>
        <v>0</v>
      </c>
      <c r="M54" s="207"/>
      <c r="N54" s="190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</row>
    <row r="55" spans="1:26" ht="12.75" customHeight="1" x14ac:dyDescent="0.2">
      <c r="A55" s="235"/>
      <c r="B55" s="232">
        <v>191812860</v>
      </c>
      <c r="C55" s="371" t="s">
        <v>553</v>
      </c>
      <c r="D55" s="322"/>
      <c r="E55" s="254" t="s">
        <v>34</v>
      </c>
      <c r="F55" s="214">
        <v>19.88</v>
      </c>
      <c r="G55" s="256">
        <f t="shared" si="24"/>
        <v>19.88</v>
      </c>
      <c r="H55" s="216"/>
      <c r="I55" s="209"/>
      <c r="J55" s="209">
        <f t="shared" si="25"/>
        <v>0</v>
      </c>
      <c r="K55" s="48">
        <f t="shared" si="26"/>
        <v>0</v>
      </c>
      <c r="L55" s="48">
        <f t="shared" si="27"/>
        <v>0</v>
      </c>
      <c r="M55" s="207"/>
      <c r="N55" s="190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</row>
    <row r="56" spans="1:26" ht="12.75" customHeight="1" x14ac:dyDescent="0.2">
      <c r="A56" s="235"/>
      <c r="B56" s="232">
        <v>191815860</v>
      </c>
      <c r="C56" s="371" t="s">
        <v>554</v>
      </c>
      <c r="D56" s="322"/>
      <c r="E56" s="254" t="s">
        <v>34</v>
      </c>
      <c r="F56" s="214">
        <v>30.9</v>
      </c>
      <c r="G56" s="243">
        <f t="shared" si="24"/>
        <v>30.9</v>
      </c>
      <c r="H56" s="216"/>
      <c r="I56" s="205"/>
      <c r="J56" s="209">
        <f t="shared" si="25"/>
        <v>0</v>
      </c>
      <c r="K56" s="48">
        <f t="shared" si="26"/>
        <v>0</v>
      </c>
      <c r="L56" s="48">
        <f t="shared" si="27"/>
        <v>0</v>
      </c>
      <c r="M56" s="207"/>
      <c r="N56" s="190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</row>
    <row r="57" spans="1:26" ht="12.75" customHeight="1" x14ac:dyDescent="0.2">
      <c r="A57" s="235"/>
      <c r="B57" s="244">
        <v>191820860</v>
      </c>
      <c r="C57" s="380" t="s">
        <v>555</v>
      </c>
      <c r="D57" s="338"/>
      <c r="E57" s="254" t="s">
        <v>34</v>
      </c>
      <c r="F57" s="214">
        <v>46.38</v>
      </c>
      <c r="G57" s="256">
        <f t="shared" si="24"/>
        <v>46.38</v>
      </c>
      <c r="H57" s="216"/>
      <c r="I57" s="209"/>
      <c r="J57" s="209">
        <f t="shared" si="25"/>
        <v>0</v>
      </c>
      <c r="K57" s="48">
        <f t="shared" si="26"/>
        <v>0</v>
      </c>
      <c r="L57" s="48">
        <f t="shared" si="27"/>
        <v>0</v>
      </c>
      <c r="M57" s="207"/>
      <c r="N57" s="190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</row>
    <row r="58" spans="1:26" ht="12.75" customHeight="1" x14ac:dyDescent="0.2">
      <c r="A58" s="198"/>
      <c r="B58" s="376" t="s">
        <v>556</v>
      </c>
      <c r="C58" s="294"/>
      <c r="D58" s="294"/>
      <c r="E58" s="294"/>
      <c r="F58" s="294"/>
      <c r="G58" s="295"/>
      <c r="H58" s="265"/>
      <c r="I58" s="200"/>
      <c r="J58" s="201"/>
      <c r="K58" s="202"/>
      <c r="L58" s="43"/>
      <c r="M58" s="190"/>
      <c r="N58" s="190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</row>
    <row r="59" spans="1:26" ht="12.75" customHeight="1" x14ac:dyDescent="0.2">
      <c r="A59" s="235"/>
      <c r="B59" s="255">
        <v>191805861</v>
      </c>
      <c r="C59" s="371" t="s">
        <v>557</v>
      </c>
      <c r="D59" s="322"/>
      <c r="E59" s="266" t="s">
        <v>34</v>
      </c>
      <c r="F59" s="264">
        <v>6.16</v>
      </c>
      <c r="G59" s="267">
        <f t="shared" ref="G59:G61" si="28">F59-F59*$G$3/100</f>
        <v>6.16</v>
      </c>
      <c r="H59" s="265"/>
      <c r="I59" s="209"/>
      <c r="J59" s="209">
        <f t="shared" ref="J59:J61" si="29">G59*$J$3</f>
        <v>0</v>
      </c>
      <c r="K59" s="48">
        <f t="shared" ref="K59:K61" si="30">I59*G59</f>
        <v>0</v>
      </c>
      <c r="L59" s="48">
        <f t="shared" ref="L59:L61" si="31">I59*J59</f>
        <v>0</v>
      </c>
      <c r="M59" s="207"/>
      <c r="N59" s="190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</row>
    <row r="60" spans="1:26" ht="12.75" customHeight="1" x14ac:dyDescent="0.2">
      <c r="A60" s="235"/>
      <c r="B60" s="232">
        <v>191807861</v>
      </c>
      <c r="C60" s="372" t="s">
        <v>558</v>
      </c>
      <c r="D60" s="320"/>
      <c r="E60" s="213" t="s">
        <v>34</v>
      </c>
      <c r="F60" s="214">
        <v>8.07</v>
      </c>
      <c r="G60" s="224">
        <f t="shared" si="28"/>
        <v>8.07</v>
      </c>
      <c r="H60" s="265"/>
      <c r="I60" s="209"/>
      <c r="J60" s="209">
        <f t="shared" si="29"/>
        <v>0</v>
      </c>
      <c r="K60" s="48">
        <f t="shared" si="30"/>
        <v>0</v>
      </c>
      <c r="L60" s="48">
        <f t="shared" si="31"/>
        <v>0</v>
      </c>
      <c r="M60" s="207"/>
      <c r="N60" s="190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</row>
    <row r="61" spans="1:26" ht="12.75" customHeight="1" x14ac:dyDescent="0.2">
      <c r="A61" s="211"/>
      <c r="B61" s="246">
        <v>191810861</v>
      </c>
      <c r="C61" s="378" t="s">
        <v>559</v>
      </c>
      <c r="D61" s="379"/>
      <c r="E61" s="215" t="s">
        <v>34</v>
      </c>
      <c r="F61" s="225">
        <v>12.96</v>
      </c>
      <c r="G61" s="226">
        <f t="shared" si="28"/>
        <v>12.96</v>
      </c>
      <c r="H61" s="265"/>
      <c r="I61" s="205"/>
      <c r="J61" s="209">
        <f t="shared" si="29"/>
        <v>0</v>
      </c>
      <c r="K61" s="48">
        <f t="shared" si="30"/>
        <v>0</v>
      </c>
      <c r="L61" s="48">
        <f t="shared" si="31"/>
        <v>0</v>
      </c>
      <c r="M61" s="207"/>
      <c r="N61" s="190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</row>
    <row r="62" spans="1:26" ht="12.75" customHeight="1" x14ac:dyDescent="0.2">
      <c r="A62" s="208"/>
      <c r="B62" s="377" t="s">
        <v>560</v>
      </c>
      <c r="C62" s="281"/>
      <c r="D62" s="281"/>
      <c r="E62" s="281"/>
      <c r="F62" s="281"/>
      <c r="G62" s="282"/>
      <c r="H62" s="216"/>
      <c r="I62" s="200"/>
      <c r="J62" s="201"/>
      <c r="K62" s="202"/>
      <c r="L62" s="43"/>
      <c r="M62" s="190"/>
      <c r="N62" s="190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</row>
    <row r="63" spans="1:26" ht="12.75" customHeight="1" x14ac:dyDescent="0.2">
      <c r="A63" s="235"/>
      <c r="B63" s="255">
        <v>191905860</v>
      </c>
      <c r="C63" s="372" t="s">
        <v>561</v>
      </c>
      <c r="D63" s="320"/>
      <c r="E63" s="229" t="s">
        <v>34</v>
      </c>
      <c r="F63" s="222">
        <v>6.39</v>
      </c>
      <c r="G63" s="268">
        <f t="shared" ref="G63:G68" si="32">F63-F63*$G$3/100</f>
        <v>6.39</v>
      </c>
      <c r="H63" s="216"/>
      <c r="I63" s="209"/>
      <c r="J63" s="209">
        <f t="shared" ref="J63:J68" si="33">G63*$J$3</f>
        <v>0</v>
      </c>
      <c r="K63" s="48">
        <f t="shared" ref="K63:K68" si="34">I63*G63</f>
        <v>0</v>
      </c>
      <c r="L63" s="48">
        <f t="shared" ref="L63:L68" si="35">I63*J63</f>
        <v>0</v>
      </c>
      <c r="M63" s="207"/>
      <c r="N63" s="190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</row>
    <row r="64" spans="1:26" ht="12.75" customHeight="1" x14ac:dyDescent="0.2">
      <c r="A64" s="235"/>
      <c r="B64" s="232">
        <v>191907860</v>
      </c>
      <c r="C64" s="372" t="s">
        <v>562</v>
      </c>
      <c r="D64" s="320"/>
      <c r="E64" s="254" t="s">
        <v>34</v>
      </c>
      <c r="F64" s="264">
        <v>8.2200000000000006</v>
      </c>
      <c r="G64" s="243">
        <f t="shared" si="32"/>
        <v>8.2200000000000006</v>
      </c>
      <c r="H64" s="216"/>
      <c r="I64" s="209"/>
      <c r="J64" s="209">
        <f t="shared" si="33"/>
        <v>0</v>
      </c>
      <c r="K64" s="48">
        <f t="shared" si="34"/>
        <v>0</v>
      </c>
      <c r="L64" s="48">
        <f t="shared" si="35"/>
        <v>0</v>
      </c>
      <c r="M64" s="207"/>
      <c r="N64" s="190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</row>
    <row r="65" spans="1:26" ht="12.75" customHeight="1" x14ac:dyDescent="0.2">
      <c r="A65" s="235"/>
      <c r="B65" s="232">
        <v>191910860</v>
      </c>
      <c r="C65" s="372" t="s">
        <v>563</v>
      </c>
      <c r="D65" s="320"/>
      <c r="E65" s="254" t="s">
        <v>34</v>
      </c>
      <c r="F65" s="214">
        <v>13.64</v>
      </c>
      <c r="G65" s="231">
        <f t="shared" si="32"/>
        <v>13.64</v>
      </c>
      <c r="H65" s="216"/>
      <c r="I65" s="209"/>
      <c r="J65" s="209">
        <f t="shared" si="33"/>
        <v>0</v>
      </c>
      <c r="K65" s="48">
        <f t="shared" si="34"/>
        <v>0</v>
      </c>
      <c r="L65" s="48">
        <f t="shared" si="35"/>
        <v>0</v>
      </c>
      <c r="M65" s="207"/>
      <c r="N65" s="190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</row>
    <row r="66" spans="1:26" ht="12.75" customHeight="1" x14ac:dyDescent="0.2">
      <c r="A66" s="235"/>
      <c r="B66" s="232">
        <v>191912860</v>
      </c>
      <c r="C66" s="373" t="s">
        <v>564</v>
      </c>
      <c r="D66" s="324"/>
      <c r="E66" s="254" t="s">
        <v>34</v>
      </c>
      <c r="F66" s="214">
        <v>21.66</v>
      </c>
      <c r="G66" s="256">
        <f t="shared" si="32"/>
        <v>21.66</v>
      </c>
      <c r="H66" s="216"/>
      <c r="I66" s="209"/>
      <c r="J66" s="209">
        <f t="shared" si="33"/>
        <v>0</v>
      </c>
      <c r="K66" s="48">
        <f t="shared" si="34"/>
        <v>0</v>
      </c>
      <c r="L66" s="48">
        <f t="shared" si="35"/>
        <v>0</v>
      </c>
      <c r="M66" s="207"/>
      <c r="N66" s="190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</row>
    <row r="67" spans="1:26" ht="12.75" customHeight="1" x14ac:dyDescent="0.2">
      <c r="A67" s="235"/>
      <c r="B67" s="232">
        <v>191915860</v>
      </c>
      <c r="C67" s="372" t="s">
        <v>565</v>
      </c>
      <c r="D67" s="320"/>
      <c r="E67" s="254" t="s">
        <v>34</v>
      </c>
      <c r="F67" s="214">
        <v>31.92</v>
      </c>
      <c r="G67" s="243">
        <f t="shared" si="32"/>
        <v>31.92</v>
      </c>
      <c r="H67" s="216"/>
      <c r="I67" s="205"/>
      <c r="J67" s="209">
        <f t="shared" si="33"/>
        <v>0</v>
      </c>
      <c r="K67" s="48">
        <f t="shared" si="34"/>
        <v>0</v>
      </c>
      <c r="L67" s="48">
        <f t="shared" si="35"/>
        <v>0</v>
      </c>
      <c r="M67" s="207"/>
      <c r="N67" s="190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</row>
    <row r="68" spans="1:26" ht="12.75" customHeight="1" x14ac:dyDescent="0.2">
      <c r="A68" s="235"/>
      <c r="B68" s="244">
        <v>191920860</v>
      </c>
      <c r="C68" s="373" t="s">
        <v>566</v>
      </c>
      <c r="D68" s="324"/>
      <c r="E68" s="254" t="s">
        <v>34</v>
      </c>
      <c r="F68" s="214">
        <v>48.92</v>
      </c>
      <c r="G68" s="256">
        <f t="shared" si="32"/>
        <v>48.92</v>
      </c>
      <c r="H68" s="216"/>
      <c r="I68" s="209"/>
      <c r="J68" s="209">
        <f t="shared" si="33"/>
        <v>0</v>
      </c>
      <c r="K68" s="48">
        <f t="shared" si="34"/>
        <v>0</v>
      </c>
      <c r="L68" s="48">
        <f t="shared" si="35"/>
        <v>0</v>
      </c>
      <c r="M68" s="207"/>
      <c r="N68" s="190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</row>
    <row r="69" spans="1:26" ht="12.75" customHeight="1" x14ac:dyDescent="0.2">
      <c r="A69" s="198"/>
      <c r="B69" s="376" t="s">
        <v>567</v>
      </c>
      <c r="C69" s="294"/>
      <c r="D69" s="294"/>
      <c r="E69" s="294"/>
      <c r="F69" s="294"/>
      <c r="G69" s="295"/>
      <c r="H69" s="265"/>
      <c r="I69" s="200"/>
      <c r="J69" s="201"/>
      <c r="K69" s="202"/>
      <c r="L69" s="43"/>
      <c r="M69" s="190"/>
      <c r="N69" s="190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</row>
    <row r="70" spans="1:26" ht="15.75" customHeight="1" x14ac:dyDescent="0.2">
      <c r="A70" s="235"/>
      <c r="B70" s="255">
        <v>191905861</v>
      </c>
      <c r="C70" s="372" t="s">
        <v>568</v>
      </c>
      <c r="D70" s="320"/>
      <c r="E70" s="266" t="s">
        <v>34</v>
      </c>
      <c r="F70" s="264">
        <v>6.47</v>
      </c>
      <c r="G70" s="267">
        <f t="shared" ref="G70:G72" si="36">F70-F70*$G$3/100</f>
        <v>6.47</v>
      </c>
      <c r="H70" s="265"/>
      <c r="I70" s="209"/>
      <c r="J70" s="209">
        <f t="shared" ref="J70:J72" si="37">G70*$J$3</f>
        <v>0</v>
      </c>
      <c r="K70" s="48">
        <f t="shared" ref="K70:K72" si="38">I70*G70</f>
        <v>0</v>
      </c>
      <c r="L70" s="48">
        <f t="shared" ref="L70:L72" si="39">I70*J70</f>
        <v>0</v>
      </c>
      <c r="M70" s="207"/>
      <c r="N70" s="190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</row>
    <row r="71" spans="1:26" ht="15.75" customHeight="1" x14ac:dyDescent="0.2">
      <c r="A71" s="235"/>
      <c r="B71" s="232">
        <v>191907861</v>
      </c>
      <c r="C71" s="372" t="s">
        <v>569</v>
      </c>
      <c r="D71" s="320"/>
      <c r="E71" s="213" t="s">
        <v>34</v>
      </c>
      <c r="F71" s="214">
        <v>8.3000000000000007</v>
      </c>
      <c r="G71" s="224">
        <f t="shared" si="36"/>
        <v>8.3000000000000007</v>
      </c>
      <c r="H71" s="265"/>
      <c r="I71" s="209"/>
      <c r="J71" s="209">
        <f t="shared" si="37"/>
        <v>0</v>
      </c>
      <c r="K71" s="48">
        <f t="shared" si="38"/>
        <v>0</v>
      </c>
      <c r="L71" s="48">
        <f t="shared" si="39"/>
        <v>0</v>
      </c>
      <c r="M71" s="207"/>
      <c r="N71" s="190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</row>
    <row r="72" spans="1:26" ht="15.75" customHeight="1" x14ac:dyDescent="0.2">
      <c r="A72" s="211"/>
      <c r="B72" s="246">
        <v>191910861</v>
      </c>
      <c r="C72" s="378" t="s">
        <v>570</v>
      </c>
      <c r="D72" s="379"/>
      <c r="E72" s="215" t="s">
        <v>34</v>
      </c>
      <c r="F72" s="225">
        <v>13.49</v>
      </c>
      <c r="G72" s="226">
        <f t="shared" si="36"/>
        <v>13.49</v>
      </c>
      <c r="H72" s="265"/>
      <c r="I72" s="205"/>
      <c r="J72" s="209">
        <f t="shared" si="37"/>
        <v>0</v>
      </c>
      <c r="K72" s="48">
        <f t="shared" si="38"/>
        <v>0</v>
      </c>
      <c r="L72" s="48">
        <f t="shared" si="39"/>
        <v>0</v>
      </c>
      <c r="M72" s="207"/>
      <c r="N72" s="190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</row>
    <row r="73" spans="1:26" ht="12.75" customHeight="1" x14ac:dyDescent="0.2">
      <c r="A73" s="208"/>
      <c r="B73" s="377" t="s">
        <v>571</v>
      </c>
      <c r="C73" s="281"/>
      <c r="D73" s="281"/>
      <c r="E73" s="281"/>
      <c r="F73" s="281"/>
      <c r="G73" s="282"/>
      <c r="H73" s="216"/>
      <c r="I73" s="200"/>
      <c r="J73" s="201"/>
      <c r="K73" s="202"/>
      <c r="L73" s="43"/>
      <c r="M73" s="190"/>
      <c r="N73" s="190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</row>
    <row r="74" spans="1:26" ht="18" customHeight="1" x14ac:dyDescent="0.2">
      <c r="A74" s="235"/>
      <c r="B74" s="232">
        <v>106805861</v>
      </c>
      <c r="C74" s="372" t="s">
        <v>572</v>
      </c>
      <c r="D74" s="320"/>
      <c r="E74" s="213" t="s">
        <v>34</v>
      </c>
      <c r="F74" s="214">
        <v>9.6199999999999992</v>
      </c>
      <c r="G74" s="224">
        <f t="shared" ref="G74:G75" si="40">F74-F74*$G$3/100</f>
        <v>9.6199999999999992</v>
      </c>
      <c r="H74" s="216"/>
      <c r="I74" s="209"/>
      <c r="J74" s="209">
        <f t="shared" ref="J74:J75" si="41">G74*$J$3</f>
        <v>0</v>
      </c>
      <c r="K74" s="48">
        <f t="shared" ref="K74:K75" si="42">I74*G74</f>
        <v>0</v>
      </c>
      <c r="L74" s="48">
        <f t="shared" ref="L74:L75" si="43">I74*J74</f>
        <v>0</v>
      </c>
      <c r="M74" s="207"/>
      <c r="N74" s="190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</row>
    <row r="75" spans="1:26" ht="18" customHeight="1" x14ac:dyDescent="0.2">
      <c r="A75" s="235"/>
      <c r="B75" s="232">
        <v>106807861</v>
      </c>
      <c r="C75" s="372" t="s">
        <v>573</v>
      </c>
      <c r="D75" s="320"/>
      <c r="E75" s="209" t="s">
        <v>34</v>
      </c>
      <c r="F75" s="210">
        <v>12.14</v>
      </c>
      <c r="G75" s="224">
        <f t="shared" si="40"/>
        <v>12.14</v>
      </c>
      <c r="H75" s="216"/>
      <c r="I75" s="209"/>
      <c r="J75" s="209">
        <f t="shared" si="41"/>
        <v>0</v>
      </c>
      <c r="K75" s="48">
        <f t="shared" si="42"/>
        <v>0</v>
      </c>
      <c r="L75" s="48">
        <f t="shared" si="43"/>
        <v>0</v>
      </c>
      <c r="M75" s="207"/>
      <c r="N75" s="190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</row>
    <row r="76" spans="1:26" ht="12.75" customHeight="1" x14ac:dyDescent="0.2">
      <c r="A76" s="198"/>
      <c r="B76" s="376" t="s">
        <v>574</v>
      </c>
      <c r="C76" s="294"/>
      <c r="D76" s="294"/>
      <c r="E76" s="294"/>
      <c r="F76" s="294"/>
      <c r="G76" s="295"/>
      <c r="H76" s="216"/>
      <c r="I76" s="200"/>
      <c r="J76" s="201"/>
      <c r="K76" s="202"/>
      <c r="L76" s="43"/>
      <c r="M76" s="207"/>
      <c r="N76" s="190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</row>
    <row r="77" spans="1:26" ht="12.75" customHeight="1" x14ac:dyDescent="0.2">
      <c r="A77" s="235"/>
      <c r="B77" s="255">
        <v>195405860</v>
      </c>
      <c r="C77" s="371" t="s">
        <v>575</v>
      </c>
      <c r="D77" s="322"/>
      <c r="E77" s="229" t="s">
        <v>34</v>
      </c>
      <c r="F77" s="222">
        <v>6.36</v>
      </c>
      <c r="G77" s="268">
        <f t="shared" ref="G77:G82" si="44">F77-F77*$G$3/100</f>
        <v>6.36</v>
      </c>
      <c r="H77" s="216"/>
      <c r="I77" s="209"/>
      <c r="J77" s="209">
        <f t="shared" ref="J77:J82" si="45">G77*$J$3</f>
        <v>0</v>
      </c>
      <c r="K77" s="48">
        <f t="shared" ref="K77:K82" si="46">I77*G77</f>
        <v>0</v>
      </c>
      <c r="L77" s="48">
        <f t="shared" ref="L77:L82" si="47">I77*J77</f>
        <v>0</v>
      </c>
      <c r="M77" s="207"/>
      <c r="N77" s="190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</row>
    <row r="78" spans="1:26" ht="12.75" customHeight="1" x14ac:dyDescent="0.2">
      <c r="A78" s="235"/>
      <c r="B78" s="232">
        <v>195407860</v>
      </c>
      <c r="C78" s="372" t="s">
        <v>576</v>
      </c>
      <c r="D78" s="320"/>
      <c r="E78" s="254" t="s">
        <v>34</v>
      </c>
      <c r="F78" s="264">
        <v>8.73</v>
      </c>
      <c r="G78" s="243">
        <f t="shared" si="44"/>
        <v>8.73</v>
      </c>
      <c r="H78" s="216"/>
      <c r="I78" s="209"/>
      <c r="J78" s="209">
        <f t="shared" si="45"/>
        <v>0</v>
      </c>
      <c r="K78" s="48">
        <f t="shared" si="46"/>
        <v>0</v>
      </c>
      <c r="L78" s="48">
        <f t="shared" si="47"/>
        <v>0</v>
      </c>
      <c r="M78" s="207"/>
      <c r="N78" s="190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</row>
    <row r="79" spans="1:26" ht="12.75" customHeight="1" x14ac:dyDescent="0.2">
      <c r="A79" s="235"/>
      <c r="B79" s="232">
        <v>195410860</v>
      </c>
      <c r="C79" s="372" t="s">
        <v>577</v>
      </c>
      <c r="D79" s="320"/>
      <c r="E79" s="254" t="s">
        <v>34</v>
      </c>
      <c r="F79" s="214">
        <v>14.92</v>
      </c>
      <c r="G79" s="231">
        <f t="shared" si="44"/>
        <v>14.92</v>
      </c>
      <c r="H79" s="216"/>
      <c r="I79" s="209"/>
      <c r="J79" s="209">
        <f t="shared" si="45"/>
        <v>0</v>
      </c>
      <c r="K79" s="48">
        <f t="shared" si="46"/>
        <v>0</v>
      </c>
      <c r="L79" s="48">
        <f t="shared" si="47"/>
        <v>0</v>
      </c>
      <c r="M79" s="207"/>
      <c r="N79" s="190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</row>
    <row r="80" spans="1:26" ht="12.75" customHeight="1" x14ac:dyDescent="0.2">
      <c r="A80" s="235"/>
      <c r="B80" s="232">
        <v>195412860</v>
      </c>
      <c r="C80" s="373" t="s">
        <v>578</v>
      </c>
      <c r="D80" s="324"/>
      <c r="E80" s="254" t="s">
        <v>34</v>
      </c>
      <c r="F80" s="214">
        <v>23.77</v>
      </c>
      <c r="G80" s="256">
        <f t="shared" si="44"/>
        <v>23.77</v>
      </c>
      <c r="H80" s="216"/>
      <c r="I80" s="209"/>
      <c r="J80" s="209">
        <f t="shared" si="45"/>
        <v>0</v>
      </c>
      <c r="K80" s="48">
        <f t="shared" si="46"/>
        <v>0</v>
      </c>
      <c r="L80" s="48">
        <f t="shared" si="47"/>
        <v>0</v>
      </c>
      <c r="M80" s="207"/>
      <c r="N80" s="190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</row>
    <row r="81" spans="1:26" ht="12.75" customHeight="1" x14ac:dyDescent="0.2">
      <c r="A81" s="235"/>
      <c r="B81" s="232">
        <v>195415860</v>
      </c>
      <c r="C81" s="372" t="s">
        <v>579</v>
      </c>
      <c r="D81" s="320"/>
      <c r="E81" s="254" t="s">
        <v>34</v>
      </c>
      <c r="F81" s="214">
        <v>32.89</v>
      </c>
      <c r="G81" s="243">
        <f t="shared" si="44"/>
        <v>32.89</v>
      </c>
      <c r="H81" s="216"/>
      <c r="I81" s="205"/>
      <c r="J81" s="209">
        <f t="shared" si="45"/>
        <v>0</v>
      </c>
      <c r="K81" s="48">
        <f t="shared" si="46"/>
        <v>0</v>
      </c>
      <c r="L81" s="48">
        <f t="shared" si="47"/>
        <v>0</v>
      </c>
      <c r="M81" s="207"/>
      <c r="N81" s="190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</row>
    <row r="82" spans="1:26" ht="12.75" customHeight="1" x14ac:dyDescent="0.2">
      <c r="A82" s="235"/>
      <c r="B82" s="232">
        <v>195420860</v>
      </c>
      <c r="C82" s="372" t="s">
        <v>580</v>
      </c>
      <c r="D82" s="320"/>
      <c r="E82" s="233" t="s">
        <v>34</v>
      </c>
      <c r="F82" s="225">
        <v>51.8</v>
      </c>
      <c r="G82" s="243">
        <f t="shared" si="44"/>
        <v>51.8</v>
      </c>
      <c r="H82" s="216"/>
      <c r="I82" s="209"/>
      <c r="J82" s="209">
        <f t="shared" si="45"/>
        <v>0</v>
      </c>
      <c r="K82" s="48">
        <f t="shared" si="46"/>
        <v>0</v>
      </c>
      <c r="L82" s="48">
        <f t="shared" si="47"/>
        <v>0</v>
      </c>
      <c r="M82" s="207"/>
      <c r="N82" s="190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</row>
    <row r="83" spans="1:26" ht="12.75" customHeight="1" x14ac:dyDescent="0.2">
      <c r="A83" s="198"/>
      <c r="B83" s="376" t="s">
        <v>581</v>
      </c>
      <c r="C83" s="294"/>
      <c r="D83" s="294"/>
      <c r="E83" s="294"/>
      <c r="F83" s="294"/>
      <c r="G83" s="295"/>
      <c r="H83" s="216"/>
      <c r="I83" s="200"/>
      <c r="J83" s="201"/>
      <c r="K83" s="202"/>
      <c r="L83" s="43"/>
      <c r="M83" s="190"/>
      <c r="N83" s="190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</row>
    <row r="84" spans="1:26" ht="17.25" customHeight="1" x14ac:dyDescent="0.2">
      <c r="A84" s="235"/>
      <c r="B84" s="255">
        <v>195405861</v>
      </c>
      <c r="C84" s="371" t="s">
        <v>582</v>
      </c>
      <c r="D84" s="322"/>
      <c r="E84" s="266" t="s">
        <v>34</v>
      </c>
      <c r="F84" s="264">
        <v>6.41</v>
      </c>
      <c r="G84" s="267">
        <f t="shared" ref="G84:G86" si="48">F84-F84*$G$3/100</f>
        <v>6.41</v>
      </c>
      <c r="H84" s="216"/>
      <c r="I84" s="209"/>
      <c r="J84" s="209">
        <f t="shared" ref="J84:J86" si="49">G84*$J$3</f>
        <v>0</v>
      </c>
      <c r="K84" s="48">
        <f t="shared" ref="K84:K86" si="50">I84*G84</f>
        <v>0</v>
      </c>
      <c r="L84" s="48">
        <f t="shared" ref="L84:L86" si="51">I84*J84</f>
        <v>0</v>
      </c>
      <c r="M84" s="207"/>
      <c r="N84" s="190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</row>
    <row r="85" spans="1:26" ht="17.25" customHeight="1" x14ac:dyDescent="0.2">
      <c r="A85" s="235"/>
      <c r="B85" s="232">
        <v>195407861</v>
      </c>
      <c r="C85" s="372" t="s">
        <v>583</v>
      </c>
      <c r="D85" s="320"/>
      <c r="E85" s="213" t="s">
        <v>34</v>
      </c>
      <c r="F85" s="214">
        <v>8.7799999999999994</v>
      </c>
      <c r="G85" s="224">
        <f t="shared" si="48"/>
        <v>8.7799999999999994</v>
      </c>
      <c r="H85" s="216"/>
      <c r="I85" s="209"/>
      <c r="J85" s="209">
        <f t="shared" si="49"/>
        <v>0</v>
      </c>
      <c r="K85" s="48">
        <f t="shared" si="50"/>
        <v>0</v>
      </c>
      <c r="L85" s="48">
        <f t="shared" si="51"/>
        <v>0</v>
      </c>
      <c r="M85" s="207"/>
      <c r="N85" s="190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</row>
    <row r="86" spans="1:26" ht="17.25" customHeight="1" x14ac:dyDescent="0.2">
      <c r="A86" s="235"/>
      <c r="B86" s="232">
        <v>195410861</v>
      </c>
      <c r="C86" s="372" t="s">
        <v>584</v>
      </c>
      <c r="D86" s="320"/>
      <c r="E86" s="213" t="s">
        <v>34</v>
      </c>
      <c r="F86" s="210">
        <v>14.76</v>
      </c>
      <c r="G86" s="224">
        <f t="shared" si="48"/>
        <v>14.76</v>
      </c>
      <c r="H86" s="216"/>
      <c r="I86" s="205"/>
      <c r="J86" s="209">
        <f t="shared" si="49"/>
        <v>0</v>
      </c>
      <c r="K86" s="48">
        <f t="shared" si="50"/>
        <v>0</v>
      </c>
      <c r="L86" s="48">
        <f t="shared" si="51"/>
        <v>0</v>
      </c>
      <c r="M86" s="207"/>
      <c r="N86" s="190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</row>
    <row r="87" spans="1:26" ht="12.75" customHeight="1" x14ac:dyDescent="0.2">
      <c r="A87" s="198"/>
      <c r="B87" s="376" t="s">
        <v>585</v>
      </c>
      <c r="C87" s="294"/>
      <c r="D87" s="294"/>
      <c r="E87" s="294"/>
      <c r="F87" s="294"/>
      <c r="G87" s="295"/>
      <c r="H87" s="216"/>
      <c r="I87" s="200"/>
      <c r="J87" s="201"/>
      <c r="K87" s="202"/>
      <c r="L87" s="43"/>
      <c r="M87" s="190"/>
      <c r="N87" s="190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</row>
    <row r="88" spans="1:26" ht="12.75" customHeight="1" x14ac:dyDescent="0.2">
      <c r="A88" s="235"/>
      <c r="B88" s="255">
        <v>195605860</v>
      </c>
      <c r="C88" s="372" t="s">
        <v>586</v>
      </c>
      <c r="D88" s="320"/>
      <c r="E88" s="229" t="s">
        <v>34</v>
      </c>
      <c r="F88" s="222">
        <v>6.36</v>
      </c>
      <c r="G88" s="268">
        <f t="shared" ref="G88:G93" si="52">F88-F88*$G$3/100</f>
        <v>6.36</v>
      </c>
      <c r="H88" s="216"/>
      <c r="I88" s="209"/>
      <c r="J88" s="209">
        <f t="shared" ref="J88:J93" si="53">G88*$J$3</f>
        <v>0</v>
      </c>
      <c r="K88" s="48">
        <f t="shared" ref="K88:K93" si="54">I88*G88</f>
        <v>0</v>
      </c>
      <c r="L88" s="48">
        <f t="shared" ref="L88:L93" si="55">I88*J88</f>
        <v>0</v>
      </c>
      <c r="M88" s="207"/>
      <c r="N88" s="190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</row>
    <row r="89" spans="1:26" ht="12.75" customHeight="1" x14ac:dyDescent="0.2">
      <c r="A89" s="235"/>
      <c r="B89" s="232">
        <v>195607860</v>
      </c>
      <c r="C89" s="372" t="s">
        <v>587</v>
      </c>
      <c r="D89" s="320"/>
      <c r="E89" s="254" t="s">
        <v>34</v>
      </c>
      <c r="F89" s="264">
        <v>8.6300000000000008</v>
      </c>
      <c r="G89" s="243">
        <f t="shared" si="52"/>
        <v>8.6300000000000008</v>
      </c>
      <c r="H89" s="216"/>
      <c r="I89" s="209"/>
      <c r="J89" s="209">
        <f t="shared" si="53"/>
        <v>0</v>
      </c>
      <c r="K89" s="48">
        <f t="shared" si="54"/>
        <v>0</v>
      </c>
      <c r="L89" s="48">
        <f t="shared" si="55"/>
        <v>0</v>
      </c>
      <c r="M89" s="207"/>
      <c r="N89" s="190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</row>
    <row r="90" spans="1:26" ht="12.75" customHeight="1" x14ac:dyDescent="0.2">
      <c r="A90" s="235"/>
      <c r="B90" s="232">
        <v>195610860</v>
      </c>
      <c r="C90" s="372" t="s">
        <v>588</v>
      </c>
      <c r="D90" s="320"/>
      <c r="E90" s="254" t="s">
        <v>34</v>
      </c>
      <c r="F90" s="214">
        <v>14.53</v>
      </c>
      <c r="G90" s="231">
        <f t="shared" si="52"/>
        <v>14.53</v>
      </c>
      <c r="H90" s="216"/>
      <c r="I90" s="209"/>
      <c r="J90" s="209">
        <f t="shared" si="53"/>
        <v>0</v>
      </c>
      <c r="K90" s="48">
        <f t="shared" si="54"/>
        <v>0</v>
      </c>
      <c r="L90" s="48">
        <f t="shared" si="55"/>
        <v>0</v>
      </c>
      <c r="M90" s="207"/>
      <c r="N90" s="190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</row>
    <row r="91" spans="1:26" ht="12.75" customHeight="1" x14ac:dyDescent="0.2">
      <c r="A91" s="235"/>
      <c r="B91" s="232">
        <v>195612860</v>
      </c>
      <c r="C91" s="373" t="s">
        <v>589</v>
      </c>
      <c r="D91" s="324"/>
      <c r="E91" s="254" t="s">
        <v>34</v>
      </c>
      <c r="F91" s="214">
        <v>23.34</v>
      </c>
      <c r="G91" s="256">
        <f t="shared" si="52"/>
        <v>23.34</v>
      </c>
      <c r="H91" s="216"/>
      <c r="I91" s="209"/>
      <c r="J91" s="209">
        <f t="shared" si="53"/>
        <v>0</v>
      </c>
      <c r="K91" s="48">
        <f t="shared" si="54"/>
        <v>0</v>
      </c>
      <c r="L91" s="48">
        <f t="shared" si="55"/>
        <v>0</v>
      </c>
      <c r="M91" s="207"/>
      <c r="N91" s="190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</row>
    <row r="92" spans="1:26" ht="12.75" customHeight="1" x14ac:dyDescent="0.2">
      <c r="A92" s="235"/>
      <c r="B92" s="232">
        <v>195615860</v>
      </c>
      <c r="C92" s="372" t="s">
        <v>590</v>
      </c>
      <c r="D92" s="320"/>
      <c r="E92" s="254" t="s">
        <v>34</v>
      </c>
      <c r="F92" s="214">
        <v>33.14</v>
      </c>
      <c r="G92" s="243">
        <f t="shared" si="52"/>
        <v>33.14</v>
      </c>
      <c r="H92" s="216"/>
      <c r="I92" s="205"/>
      <c r="J92" s="209">
        <f t="shared" si="53"/>
        <v>0</v>
      </c>
      <c r="K92" s="48">
        <f t="shared" si="54"/>
        <v>0</v>
      </c>
      <c r="L92" s="48">
        <f t="shared" si="55"/>
        <v>0</v>
      </c>
      <c r="M92" s="207"/>
      <c r="N92" s="190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</row>
    <row r="93" spans="1:26" ht="12.75" customHeight="1" x14ac:dyDescent="0.2">
      <c r="A93" s="211"/>
      <c r="B93" s="232">
        <v>195620860</v>
      </c>
      <c r="C93" s="372" t="s">
        <v>591</v>
      </c>
      <c r="D93" s="320"/>
      <c r="E93" s="233" t="s">
        <v>34</v>
      </c>
      <c r="F93" s="225">
        <v>49.56</v>
      </c>
      <c r="G93" s="243">
        <f t="shared" si="52"/>
        <v>49.56</v>
      </c>
      <c r="H93" s="216"/>
      <c r="I93" s="209"/>
      <c r="J93" s="209">
        <f t="shared" si="53"/>
        <v>0</v>
      </c>
      <c r="K93" s="48">
        <f t="shared" si="54"/>
        <v>0</v>
      </c>
      <c r="L93" s="48">
        <f t="shared" si="55"/>
        <v>0</v>
      </c>
      <c r="M93" s="207"/>
      <c r="N93" s="190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</row>
    <row r="94" spans="1:26" ht="12.75" customHeight="1" x14ac:dyDescent="0.2">
      <c r="A94" s="198"/>
      <c r="B94" s="376" t="s">
        <v>592</v>
      </c>
      <c r="C94" s="294"/>
      <c r="D94" s="294"/>
      <c r="E94" s="294"/>
      <c r="F94" s="294"/>
      <c r="G94" s="295"/>
      <c r="H94" s="216"/>
      <c r="I94" s="200"/>
      <c r="J94" s="201"/>
      <c r="K94" s="202"/>
      <c r="L94" s="43"/>
      <c r="M94" s="190"/>
      <c r="N94" s="190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</row>
    <row r="95" spans="1:26" ht="15.75" customHeight="1" x14ac:dyDescent="0.2">
      <c r="A95" s="235"/>
      <c r="B95" s="255">
        <v>195605861</v>
      </c>
      <c r="C95" s="371" t="s">
        <v>593</v>
      </c>
      <c r="D95" s="322"/>
      <c r="E95" s="266" t="s">
        <v>34</v>
      </c>
      <c r="F95" s="264">
        <v>6.41</v>
      </c>
      <c r="G95" s="224">
        <f t="shared" ref="G95:G97" si="56">F95-F95*$G$3/100</f>
        <v>6.41</v>
      </c>
      <c r="H95" s="216"/>
      <c r="I95" s="209"/>
      <c r="J95" s="209">
        <f t="shared" ref="J95:J97" si="57">G95*$J$3</f>
        <v>0</v>
      </c>
      <c r="K95" s="48">
        <f t="shared" ref="K95:K97" si="58">I95*G95</f>
        <v>0</v>
      </c>
      <c r="L95" s="48">
        <f t="shared" ref="L95:L97" si="59">I95*J95</f>
        <v>0</v>
      </c>
      <c r="M95" s="207"/>
      <c r="N95" s="190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</row>
    <row r="96" spans="1:26" ht="15.75" customHeight="1" x14ac:dyDescent="0.2">
      <c r="A96" s="235"/>
      <c r="B96" s="232">
        <v>195607861</v>
      </c>
      <c r="C96" s="372" t="s">
        <v>594</v>
      </c>
      <c r="D96" s="320"/>
      <c r="E96" s="213" t="s">
        <v>34</v>
      </c>
      <c r="F96" s="214">
        <v>8.68</v>
      </c>
      <c r="G96" s="224">
        <f t="shared" si="56"/>
        <v>8.68</v>
      </c>
      <c r="H96" s="216"/>
      <c r="I96" s="209"/>
      <c r="J96" s="209">
        <f t="shared" si="57"/>
        <v>0</v>
      </c>
      <c r="K96" s="48">
        <f t="shared" si="58"/>
        <v>0</v>
      </c>
      <c r="L96" s="48">
        <f t="shared" si="59"/>
        <v>0</v>
      </c>
      <c r="M96" s="207"/>
      <c r="N96" s="190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</row>
    <row r="97" spans="1:26" ht="15.75" customHeight="1" x14ac:dyDescent="0.2">
      <c r="A97" s="211"/>
      <c r="B97" s="232">
        <v>195610861</v>
      </c>
      <c r="C97" s="372" t="s">
        <v>595</v>
      </c>
      <c r="D97" s="320"/>
      <c r="E97" s="209" t="s">
        <v>34</v>
      </c>
      <c r="F97" s="210">
        <v>14.38</v>
      </c>
      <c r="G97" s="224">
        <f t="shared" si="56"/>
        <v>14.38</v>
      </c>
      <c r="H97" s="216"/>
      <c r="I97" s="205"/>
      <c r="J97" s="209">
        <f t="shared" si="57"/>
        <v>0</v>
      </c>
      <c r="K97" s="48">
        <f t="shared" si="58"/>
        <v>0</v>
      </c>
      <c r="L97" s="48">
        <f t="shared" si="59"/>
        <v>0</v>
      </c>
      <c r="M97" s="207"/>
      <c r="N97" s="190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</row>
    <row r="98" spans="1:26" ht="12.75" customHeight="1" x14ac:dyDescent="0.2">
      <c r="A98" s="198"/>
      <c r="B98" s="376" t="s">
        <v>596</v>
      </c>
      <c r="C98" s="294"/>
      <c r="D98" s="294"/>
      <c r="E98" s="294"/>
      <c r="F98" s="294"/>
      <c r="G98" s="295"/>
      <c r="H98" s="216"/>
      <c r="I98" s="200"/>
      <c r="J98" s="201"/>
      <c r="K98" s="202"/>
      <c r="L98" s="43"/>
      <c r="M98" s="190"/>
      <c r="N98" s="190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</row>
    <row r="99" spans="1:26" ht="12.75" customHeight="1" x14ac:dyDescent="0.2">
      <c r="A99" s="235"/>
      <c r="B99" s="255">
        <v>199905861</v>
      </c>
      <c r="C99" s="371" t="s">
        <v>597</v>
      </c>
      <c r="D99" s="322"/>
      <c r="E99" s="269" t="s">
        <v>34</v>
      </c>
      <c r="F99" s="222">
        <v>7.27</v>
      </c>
      <c r="G99" s="243">
        <f t="shared" ref="G99:G104" si="60">F99-F99*$G$3/100</f>
        <v>7.27</v>
      </c>
      <c r="H99" s="216"/>
      <c r="I99" s="232"/>
      <c r="J99" s="209">
        <f t="shared" ref="J99:J104" si="61">G99*$J$3</f>
        <v>0</v>
      </c>
      <c r="K99" s="48">
        <f t="shared" ref="K99:K104" si="62">I99*G99</f>
        <v>0</v>
      </c>
      <c r="L99" s="48">
        <f t="shared" ref="L99:L104" si="63">I99*J99</f>
        <v>0</v>
      </c>
      <c r="M99" s="207"/>
      <c r="N99" s="190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</row>
    <row r="100" spans="1:26" ht="12.75" customHeight="1" x14ac:dyDescent="0.2">
      <c r="A100" s="235"/>
      <c r="B100" s="232">
        <v>199907861</v>
      </c>
      <c r="C100" s="372" t="s">
        <v>598</v>
      </c>
      <c r="D100" s="320"/>
      <c r="E100" s="254" t="s">
        <v>34</v>
      </c>
      <c r="F100" s="264">
        <v>10.43</v>
      </c>
      <c r="G100" s="243">
        <f t="shared" si="60"/>
        <v>10.43</v>
      </c>
      <c r="H100" s="216"/>
      <c r="I100" s="232"/>
      <c r="J100" s="209">
        <f t="shared" si="61"/>
        <v>0</v>
      </c>
      <c r="K100" s="48">
        <f t="shared" si="62"/>
        <v>0</v>
      </c>
      <c r="L100" s="48">
        <f t="shared" si="63"/>
        <v>0</v>
      </c>
      <c r="M100" s="207"/>
      <c r="N100" s="190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</row>
    <row r="101" spans="1:26" ht="12.75" customHeight="1" x14ac:dyDescent="0.2">
      <c r="A101" s="235"/>
      <c r="B101" s="232">
        <v>199910861</v>
      </c>
      <c r="C101" s="372" t="s">
        <v>599</v>
      </c>
      <c r="D101" s="320"/>
      <c r="E101" s="254" t="s">
        <v>34</v>
      </c>
      <c r="F101" s="214">
        <v>16.05</v>
      </c>
      <c r="G101" s="231">
        <f t="shared" si="60"/>
        <v>16.05</v>
      </c>
      <c r="H101" s="216"/>
      <c r="I101" s="232"/>
      <c r="J101" s="209">
        <f t="shared" si="61"/>
        <v>0</v>
      </c>
      <c r="K101" s="48">
        <f t="shared" si="62"/>
        <v>0</v>
      </c>
      <c r="L101" s="48">
        <f t="shared" si="63"/>
        <v>0</v>
      </c>
      <c r="M101" s="207"/>
      <c r="N101" s="190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</row>
    <row r="102" spans="1:26" ht="12.75" customHeight="1" x14ac:dyDescent="0.2">
      <c r="A102" s="235"/>
      <c r="B102" s="232">
        <v>199912861</v>
      </c>
      <c r="C102" s="373" t="s">
        <v>600</v>
      </c>
      <c r="D102" s="324"/>
      <c r="E102" s="254" t="s">
        <v>34</v>
      </c>
      <c r="F102" s="214">
        <v>24.57</v>
      </c>
      <c r="G102" s="256">
        <f t="shared" si="60"/>
        <v>24.57</v>
      </c>
      <c r="H102" s="216"/>
      <c r="I102" s="232"/>
      <c r="J102" s="209">
        <f t="shared" si="61"/>
        <v>0</v>
      </c>
      <c r="K102" s="48">
        <f t="shared" si="62"/>
        <v>0</v>
      </c>
      <c r="L102" s="48">
        <f t="shared" si="63"/>
        <v>0</v>
      </c>
      <c r="M102" s="207"/>
      <c r="N102" s="190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</row>
    <row r="103" spans="1:26" ht="12.75" customHeight="1" x14ac:dyDescent="0.2">
      <c r="A103" s="235"/>
      <c r="B103" s="232">
        <v>199915861</v>
      </c>
      <c r="C103" s="372" t="s">
        <v>601</v>
      </c>
      <c r="D103" s="320"/>
      <c r="E103" s="254" t="s">
        <v>34</v>
      </c>
      <c r="F103" s="214">
        <v>33.56</v>
      </c>
      <c r="G103" s="243">
        <f t="shared" si="60"/>
        <v>33.56</v>
      </c>
      <c r="H103" s="216"/>
      <c r="I103" s="241"/>
      <c r="J103" s="209">
        <f t="shared" si="61"/>
        <v>0</v>
      </c>
      <c r="K103" s="48">
        <f t="shared" si="62"/>
        <v>0</v>
      </c>
      <c r="L103" s="48">
        <f t="shared" si="63"/>
        <v>0</v>
      </c>
      <c r="M103" s="207"/>
      <c r="N103" s="190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</row>
    <row r="104" spans="1:26" ht="12.75" customHeight="1" x14ac:dyDescent="0.2">
      <c r="A104" s="235"/>
      <c r="B104" s="232">
        <v>199920861</v>
      </c>
      <c r="C104" s="372" t="s">
        <v>602</v>
      </c>
      <c r="D104" s="320"/>
      <c r="E104" s="233" t="s">
        <v>34</v>
      </c>
      <c r="F104" s="225">
        <v>49.92</v>
      </c>
      <c r="G104" s="243">
        <f t="shared" si="60"/>
        <v>49.92</v>
      </c>
      <c r="H104" s="216"/>
      <c r="I104" s="232"/>
      <c r="J104" s="209">
        <f t="shared" si="61"/>
        <v>0</v>
      </c>
      <c r="K104" s="48">
        <f t="shared" si="62"/>
        <v>0</v>
      </c>
      <c r="L104" s="48">
        <f t="shared" si="63"/>
        <v>0</v>
      </c>
      <c r="M104" s="207"/>
      <c r="N104" s="190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</row>
    <row r="105" spans="1:26" ht="12.75" customHeight="1" x14ac:dyDescent="0.2">
      <c r="A105" s="238"/>
      <c r="B105" s="376" t="s">
        <v>603</v>
      </c>
      <c r="C105" s="294"/>
      <c r="D105" s="294"/>
      <c r="E105" s="294"/>
      <c r="F105" s="294"/>
      <c r="G105" s="295"/>
      <c r="H105" s="216"/>
      <c r="I105" s="200"/>
      <c r="J105" s="201"/>
      <c r="K105" s="202"/>
      <c r="L105" s="43"/>
      <c r="M105" s="190"/>
      <c r="N105" s="190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</row>
    <row r="106" spans="1:26" ht="12.75" customHeight="1" x14ac:dyDescent="0.2">
      <c r="A106" s="235"/>
      <c r="B106" s="255">
        <v>199905860</v>
      </c>
      <c r="C106" s="371" t="s">
        <v>604</v>
      </c>
      <c r="D106" s="322"/>
      <c r="E106" s="269" t="s">
        <v>34</v>
      </c>
      <c r="F106" s="222">
        <v>4.5199999999999996</v>
      </c>
      <c r="G106" s="243">
        <f t="shared" ref="G106:G111" si="64">F106-F106*$G$3/100</f>
        <v>4.5199999999999996</v>
      </c>
      <c r="H106" s="216"/>
      <c r="I106" s="232"/>
      <c r="J106" s="209">
        <f t="shared" ref="J106:J111" si="65">G106*$J$3</f>
        <v>0</v>
      </c>
      <c r="K106" s="48">
        <f t="shared" ref="K106:K111" si="66">I106*G106</f>
        <v>0</v>
      </c>
      <c r="L106" s="48">
        <f t="shared" ref="L106:L111" si="67">I106*J106</f>
        <v>0</v>
      </c>
      <c r="M106" s="207"/>
      <c r="N106" s="190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</row>
    <row r="107" spans="1:26" ht="12.75" customHeight="1" x14ac:dyDescent="0.2">
      <c r="A107" s="235"/>
      <c r="B107" s="232">
        <v>199907860</v>
      </c>
      <c r="C107" s="372" t="s">
        <v>605</v>
      </c>
      <c r="D107" s="320"/>
      <c r="E107" s="254" t="s">
        <v>34</v>
      </c>
      <c r="F107" s="264">
        <v>6.27</v>
      </c>
      <c r="G107" s="243">
        <f t="shared" si="64"/>
        <v>6.27</v>
      </c>
      <c r="H107" s="216"/>
      <c r="I107" s="232"/>
      <c r="J107" s="209">
        <f t="shared" si="65"/>
        <v>0</v>
      </c>
      <c r="K107" s="48">
        <f t="shared" si="66"/>
        <v>0</v>
      </c>
      <c r="L107" s="48">
        <f t="shared" si="67"/>
        <v>0</v>
      </c>
      <c r="M107" s="207"/>
      <c r="N107" s="190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</row>
    <row r="108" spans="1:26" ht="12.75" customHeight="1" x14ac:dyDescent="0.2">
      <c r="A108" s="235"/>
      <c r="B108" s="232">
        <v>199910860</v>
      </c>
      <c r="C108" s="372" t="s">
        <v>606</v>
      </c>
      <c r="D108" s="320"/>
      <c r="E108" s="254" t="s">
        <v>34</v>
      </c>
      <c r="F108" s="214">
        <v>9.36</v>
      </c>
      <c r="G108" s="231">
        <f t="shared" si="64"/>
        <v>9.36</v>
      </c>
      <c r="H108" s="216"/>
      <c r="I108" s="232"/>
      <c r="J108" s="209">
        <f t="shared" si="65"/>
        <v>0</v>
      </c>
      <c r="K108" s="48">
        <f t="shared" si="66"/>
        <v>0</v>
      </c>
      <c r="L108" s="48">
        <f t="shared" si="67"/>
        <v>0</v>
      </c>
      <c r="M108" s="207"/>
      <c r="N108" s="190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</row>
    <row r="109" spans="1:26" ht="12.75" customHeight="1" x14ac:dyDescent="0.2">
      <c r="A109" s="235"/>
      <c r="B109" s="232">
        <v>199912860</v>
      </c>
      <c r="C109" s="373" t="s">
        <v>607</v>
      </c>
      <c r="D109" s="324"/>
      <c r="E109" s="254" t="s">
        <v>34</v>
      </c>
      <c r="F109" s="214">
        <v>14.22</v>
      </c>
      <c r="G109" s="256">
        <f t="shared" si="64"/>
        <v>14.22</v>
      </c>
      <c r="H109" s="216"/>
      <c r="I109" s="232"/>
      <c r="J109" s="209">
        <f t="shared" si="65"/>
        <v>0</v>
      </c>
      <c r="K109" s="48">
        <f t="shared" si="66"/>
        <v>0</v>
      </c>
      <c r="L109" s="48">
        <f t="shared" si="67"/>
        <v>0</v>
      </c>
      <c r="M109" s="207"/>
      <c r="N109" s="190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</row>
    <row r="110" spans="1:26" ht="12.75" customHeight="1" x14ac:dyDescent="0.2">
      <c r="A110" s="235"/>
      <c r="B110" s="232">
        <v>199915860</v>
      </c>
      <c r="C110" s="372" t="s">
        <v>608</v>
      </c>
      <c r="D110" s="320"/>
      <c r="E110" s="254" t="s">
        <v>34</v>
      </c>
      <c r="F110" s="214">
        <v>19.37</v>
      </c>
      <c r="G110" s="243">
        <f t="shared" si="64"/>
        <v>19.37</v>
      </c>
      <c r="H110" s="216"/>
      <c r="I110" s="241"/>
      <c r="J110" s="209">
        <f t="shared" si="65"/>
        <v>0</v>
      </c>
      <c r="K110" s="48">
        <f t="shared" si="66"/>
        <v>0</v>
      </c>
      <c r="L110" s="48">
        <f t="shared" si="67"/>
        <v>0</v>
      </c>
      <c r="M110" s="207"/>
      <c r="N110" s="190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</row>
    <row r="111" spans="1:26" ht="12.75" customHeight="1" x14ac:dyDescent="0.2">
      <c r="A111" s="235"/>
      <c r="B111" s="232">
        <v>199920860</v>
      </c>
      <c r="C111" s="372" t="s">
        <v>609</v>
      </c>
      <c r="D111" s="320"/>
      <c r="E111" s="233" t="s">
        <v>34</v>
      </c>
      <c r="F111" s="225">
        <v>27.31</v>
      </c>
      <c r="G111" s="243">
        <f t="shared" si="64"/>
        <v>27.31</v>
      </c>
      <c r="H111" s="216"/>
      <c r="I111" s="232"/>
      <c r="J111" s="209">
        <f t="shared" si="65"/>
        <v>0</v>
      </c>
      <c r="K111" s="48">
        <f t="shared" si="66"/>
        <v>0</v>
      </c>
      <c r="L111" s="48">
        <f t="shared" si="67"/>
        <v>0</v>
      </c>
      <c r="M111" s="207"/>
      <c r="N111" s="190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</row>
    <row r="112" spans="1:26" ht="12.75" customHeight="1" x14ac:dyDescent="0.2">
      <c r="A112" s="238"/>
      <c r="B112" s="376" t="s">
        <v>610</v>
      </c>
      <c r="C112" s="294"/>
      <c r="D112" s="294"/>
      <c r="E112" s="294"/>
      <c r="F112" s="294"/>
      <c r="G112" s="295"/>
      <c r="H112" s="216"/>
      <c r="I112" s="200"/>
      <c r="J112" s="201"/>
      <c r="K112" s="202"/>
      <c r="L112" s="43"/>
      <c r="M112" s="190"/>
      <c r="N112" s="190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</row>
    <row r="113" spans="1:26" ht="12.75" customHeight="1" x14ac:dyDescent="0.2">
      <c r="A113" s="235"/>
      <c r="B113" s="255">
        <v>192405860</v>
      </c>
      <c r="C113" s="371" t="s">
        <v>611</v>
      </c>
      <c r="D113" s="322"/>
      <c r="E113" s="269" t="s">
        <v>34</v>
      </c>
      <c r="F113" s="222">
        <v>5.17</v>
      </c>
      <c r="G113" s="243">
        <f t="shared" ref="G113:G118" si="68">F113-F113*$G$3/100</f>
        <v>5.17</v>
      </c>
      <c r="H113" s="216"/>
      <c r="I113" s="232"/>
      <c r="J113" s="209">
        <f t="shared" ref="J113:J118" si="69">G113*$J$3</f>
        <v>0</v>
      </c>
      <c r="K113" s="48">
        <f t="shared" ref="K113:K118" si="70">I113*G113</f>
        <v>0</v>
      </c>
      <c r="L113" s="48">
        <f t="shared" ref="L113:L118" si="71">I113*J113</f>
        <v>0</v>
      </c>
      <c r="M113" s="207"/>
      <c r="N113" s="190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</row>
    <row r="114" spans="1:26" ht="12.75" customHeight="1" x14ac:dyDescent="0.2">
      <c r="A114" s="235"/>
      <c r="B114" s="232">
        <v>192407860</v>
      </c>
      <c r="C114" s="372" t="s">
        <v>612</v>
      </c>
      <c r="D114" s="320"/>
      <c r="E114" s="254" t="s">
        <v>34</v>
      </c>
      <c r="F114" s="264">
        <v>7.87</v>
      </c>
      <c r="G114" s="243">
        <f t="shared" si="68"/>
        <v>7.87</v>
      </c>
      <c r="H114" s="216"/>
      <c r="I114" s="232"/>
      <c r="J114" s="209">
        <f t="shared" si="69"/>
        <v>0</v>
      </c>
      <c r="K114" s="48">
        <f t="shared" si="70"/>
        <v>0</v>
      </c>
      <c r="L114" s="48">
        <f t="shared" si="71"/>
        <v>0</v>
      </c>
      <c r="M114" s="207"/>
      <c r="N114" s="190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</row>
    <row r="115" spans="1:26" ht="12.75" customHeight="1" x14ac:dyDescent="0.2">
      <c r="A115" s="235"/>
      <c r="B115" s="232">
        <v>192410860</v>
      </c>
      <c r="C115" s="372" t="s">
        <v>613</v>
      </c>
      <c r="D115" s="320"/>
      <c r="E115" s="254" t="s">
        <v>34</v>
      </c>
      <c r="F115" s="214">
        <v>11.33</v>
      </c>
      <c r="G115" s="231">
        <f t="shared" si="68"/>
        <v>11.33</v>
      </c>
      <c r="H115" s="216"/>
      <c r="I115" s="232"/>
      <c r="J115" s="209">
        <f t="shared" si="69"/>
        <v>0</v>
      </c>
      <c r="K115" s="48">
        <f t="shared" si="70"/>
        <v>0</v>
      </c>
      <c r="L115" s="48">
        <f t="shared" si="71"/>
        <v>0</v>
      </c>
      <c r="M115" s="207"/>
      <c r="N115" s="190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</row>
    <row r="116" spans="1:26" ht="12.75" customHeight="1" x14ac:dyDescent="0.2">
      <c r="A116" s="235"/>
      <c r="B116" s="232">
        <v>192412860</v>
      </c>
      <c r="C116" s="373" t="s">
        <v>614</v>
      </c>
      <c r="D116" s="324"/>
      <c r="E116" s="254" t="s">
        <v>34</v>
      </c>
      <c r="F116" s="214">
        <v>22.35</v>
      </c>
      <c r="G116" s="256">
        <f t="shared" si="68"/>
        <v>22.35</v>
      </c>
      <c r="H116" s="216"/>
      <c r="I116" s="232"/>
      <c r="J116" s="209">
        <f t="shared" si="69"/>
        <v>0</v>
      </c>
      <c r="K116" s="48">
        <f t="shared" si="70"/>
        <v>0</v>
      </c>
      <c r="L116" s="48">
        <f t="shared" si="71"/>
        <v>0</v>
      </c>
      <c r="M116" s="207"/>
      <c r="N116" s="190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</row>
    <row r="117" spans="1:26" ht="12.75" customHeight="1" x14ac:dyDescent="0.2">
      <c r="A117" s="235"/>
      <c r="B117" s="232">
        <v>192415860</v>
      </c>
      <c r="C117" s="372" t="s">
        <v>615</v>
      </c>
      <c r="D117" s="320"/>
      <c r="E117" s="254" t="s">
        <v>34</v>
      </c>
      <c r="F117" s="214">
        <v>27.16</v>
      </c>
      <c r="G117" s="243">
        <f t="shared" si="68"/>
        <v>27.16</v>
      </c>
      <c r="H117" s="216"/>
      <c r="I117" s="241"/>
      <c r="J117" s="209">
        <f t="shared" si="69"/>
        <v>0</v>
      </c>
      <c r="K117" s="48">
        <f t="shared" si="70"/>
        <v>0</v>
      </c>
      <c r="L117" s="48">
        <f t="shared" si="71"/>
        <v>0</v>
      </c>
      <c r="M117" s="207"/>
      <c r="N117" s="190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</row>
    <row r="118" spans="1:26" ht="12.75" customHeight="1" x14ac:dyDescent="0.2">
      <c r="A118" s="235"/>
      <c r="B118" s="232">
        <v>192420860</v>
      </c>
      <c r="C118" s="372" t="s">
        <v>616</v>
      </c>
      <c r="D118" s="320"/>
      <c r="E118" s="233" t="s">
        <v>34</v>
      </c>
      <c r="F118" s="225">
        <v>47.47</v>
      </c>
      <c r="G118" s="243">
        <f t="shared" si="68"/>
        <v>47.47</v>
      </c>
      <c r="H118" s="216"/>
      <c r="I118" s="232"/>
      <c r="J118" s="209">
        <f t="shared" si="69"/>
        <v>0</v>
      </c>
      <c r="K118" s="48">
        <f t="shared" si="70"/>
        <v>0</v>
      </c>
      <c r="L118" s="48">
        <f t="shared" si="71"/>
        <v>0</v>
      </c>
      <c r="M118" s="207"/>
      <c r="N118" s="190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</row>
    <row r="119" spans="1:26" ht="12.75" customHeight="1" x14ac:dyDescent="0.2">
      <c r="A119" s="238"/>
      <c r="B119" s="376" t="s">
        <v>617</v>
      </c>
      <c r="C119" s="294"/>
      <c r="D119" s="294"/>
      <c r="E119" s="294"/>
      <c r="F119" s="294"/>
      <c r="G119" s="295"/>
      <c r="H119" s="216"/>
      <c r="I119" s="200"/>
      <c r="J119" s="201"/>
      <c r="K119" s="202"/>
      <c r="L119" s="43"/>
      <c r="M119" s="190"/>
      <c r="N119" s="190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</row>
    <row r="120" spans="1:26" ht="40.5" customHeight="1" x14ac:dyDescent="0.2">
      <c r="A120" s="211"/>
      <c r="B120" s="262">
        <v>110810860</v>
      </c>
      <c r="C120" s="388" t="s">
        <v>618</v>
      </c>
      <c r="D120" s="389"/>
      <c r="E120" s="270" t="s">
        <v>34</v>
      </c>
      <c r="F120" s="225">
        <v>8.5030000000000019</v>
      </c>
      <c r="G120" s="226">
        <f>F120-F120*$G$3/100</f>
        <v>8.5030000000000019</v>
      </c>
      <c r="H120" s="216"/>
      <c r="I120" s="271"/>
      <c r="J120" s="271">
        <f>G120*$J$3</f>
        <v>0</v>
      </c>
      <c r="K120" s="118">
        <f>I120*G120</f>
        <v>0</v>
      </c>
      <c r="L120" s="118">
        <f>I120*J120</f>
        <v>0</v>
      </c>
      <c r="M120" s="207"/>
      <c r="N120" s="190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</row>
    <row r="121" spans="1:26" ht="12.75" customHeight="1" x14ac:dyDescent="0.2">
      <c r="A121" s="238"/>
      <c r="B121" s="376" t="s">
        <v>619</v>
      </c>
      <c r="C121" s="294"/>
      <c r="D121" s="294"/>
      <c r="E121" s="294"/>
      <c r="F121" s="294"/>
      <c r="G121" s="295"/>
      <c r="H121" s="216"/>
      <c r="I121" s="200"/>
      <c r="J121" s="201"/>
      <c r="K121" s="202"/>
      <c r="L121" s="43"/>
      <c r="M121" s="190"/>
      <c r="N121" s="190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</row>
    <row r="122" spans="1:26" ht="40.5" customHeight="1" x14ac:dyDescent="0.2">
      <c r="A122" s="272"/>
      <c r="B122" s="262">
        <v>130605860</v>
      </c>
      <c r="C122" s="388" t="s">
        <v>620</v>
      </c>
      <c r="D122" s="389"/>
      <c r="E122" s="270" t="s">
        <v>34</v>
      </c>
      <c r="F122" s="225">
        <v>29.403000000000002</v>
      </c>
      <c r="G122" s="226">
        <f>F122-F122*$G$3/100</f>
        <v>29.403000000000002</v>
      </c>
      <c r="H122" s="216"/>
      <c r="I122" s="271"/>
      <c r="J122" s="271">
        <f>G122*$J$3</f>
        <v>0</v>
      </c>
      <c r="K122" s="118">
        <f>I122*G122</f>
        <v>0</v>
      </c>
      <c r="L122" s="118">
        <f>I122*J122</f>
        <v>0</v>
      </c>
      <c r="M122" s="207"/>
      <c r="N122" s="190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</row>
    <row r="123" spans="1:26" ht="12.75" customHeight="1" x14ac:dyDescent="0.2">
      <c r="A123" s="238"/>
      <c r="B123" s="376" t="s">
        <v>621</v>
      </c>
      <c r="C123" s="294"/>
      <c r="D123" s="294"/>
      <c r="E123" s="294"/>
      <c r="F123" s="294"/>
      <c r="G123" s="295"/>
      <c r="H123" s="216"/>
      <c r="I123" s="200"/>
      <c r="J123" s="201"/>
      <c r="K123" s="202"/>
      <c r="L123" s="43"/>
      <c r="M123" s="190"/>
      <c r="N123" s="190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</row>
    <row r="124" spans="1:26" ht="40.5" customHeight="1" x14ac:dyDescent="0.2">
      <c r="A124" s="272"/>
      <c r="B124" s="262">
        <v>159700860</v>
      </c>
      <c r="C124" s="388" t="s">
        <v>622</v>
      </c>
      <c r="D124" s="389"/>
      <c r="E124" s="270" t="s">
        <v>34</v>
      </c>
      <c r="F124" s="225">
        <v>12.617000000000001</v>
      </c>
      <c r="G124" s="226">
        <f>F124-F124*$G$3/100</f>
        <v>12.617000000000001</v>
      </c>
      <c r="H124" s="216"/>
      <c r="I124" s="271"/>
      <c r="J124" s="271">
        <f>G124*$J$3</f>
        <v>0</v>
      </c>
      <c r="K124" s="118">
        <f>I124*G124</f>
        <v>0</v>
      </c>
      <c r="L124" s="118">
        <f>I124*J124</f>
        <v>0</v>
      </c>
      <c r="M124" s="207"/>
      <c r="N124" s="190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</row>
    <row r="125" spans="1:26" ht="12.75" customHeight="1" x14ac:dyDescent="0.2">
      <c r="A125" s="384"/>
      <c r="B125" s="376" t="s">
        <v>623</v>
      </c>
      <c r="C125" s="294"/>
      <c r="D125" s="294"/>
      <c r="E125" s="294"/>
      <c r="F125" s="294"/>
      <c r="G125" s="295"/>
      <c r="H125" s="216"/>
      <c r="I125" s="200"/>
      <c r="J125" s="201"/>
      <c r="K125" s="202"/>
      <c r="L125" s="43"/>
      <c r="M125" s="190"/>
      <c r="N125" s="190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</row>
    <row r="126" spans="1:26" ht="63.75" customHeight="1" x14ac:dyDescent="0.2">
      <c r="A126" s="301"/>
      <c r="B126" s="259">
        <v>156605860</v>
      </c>
      <c r="C126" s="386" t="s">
        <v>624</v>
      </c>
      <c r="D126" s="387"/>
      <c r="E126" s="260" t="s">
        <v>34</v>
      </c>
      <c r="F126" s="222">
        <v>11.56</v>
      </c>
      <c r="G126" s="273">
        <f t="shared" ref="G126:G128" si="72">F126-F126*$G$3/100</f>
        <v>11.56</v>
      </c>
      <c r="H126" s="216"/>
      <c r="I126" s="232"/>
      <c r="J126" s="209">
        <f t="shared" ref="J126:J128" si="73">G126*$J$3</f>
        <v>0</v>
      </c>
      <c r="K126" s="48">
        <f t="shared" ref="K126:K128" si="74">I126*G126</f>
        <v>0</v>
      </c>
      <c r="L126" s="48">
        <f t="shared" ref="L126:L128" si="75">I126*J126</f>
        <v>0</v>
      </c>
      <c r="M126" s="207"/>
      <c r="N126" s="190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</row>
    <row r="127" spans="1:26" ht="63.75" customHeight="1" x14ac:dyDescent="0.2">
      <c r="A127" s="274"/>
      <c r="B127" s="259">
        <v>156705860</v>
      </c>
      <c r="C127" s="386" t="s">
        <v>625</v>
      </c>
      <c r="D127" s="387"/>
      <c r="E127" s="260" t="s">
        <v>34</v>
      </c>
      <c r="F127" s="222">
        <v>10.39</v>
      </c>
      <c r="G127" s="273">
        <f t="shared" si="72"/>
        <v>10.39</v>
      </c>
      <c r="H127" s="216"/>
      <c r="I127" s="232"/>
      <c r="J127" s="209">
        <f t="shared" si="73"/>
        <v>0</v>
      </c>
      <c r="K127" s="48">
        <f t="shared" si="74"/>
        <v>0</v>
      </c>
      <c r="L127" s="48">
        <f t="shared" si="75"/>
        <v>0</v>
      </c>
      <c r="M127" s="207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</row>
    <row r="128" spans="1:26" ht="56.25" customHeight="1" x14ac:dyDescent="0.2">
      <c r="A128" s="274"/>
      <c r="B128" s="253">
        <v>157005860</v>
      </c>
      <c r="C128" s="386" t="s">
        <v>626</v>
      </c>
      <c r="D128" s="387"/>
      <c r="E128" s="260" t="s">
        <v>34</v>
      </c>
      <c r="F128" s="222">
        <v>11.242000000000001</v>
      </c>
      <c r="G128" s="273">
        <f t="shared" si="72"/>
        <v>11.242000000000001</v>
      </c>
      <c r="H128" s="216"/>
      <c r="I128" s="232"/>
      <c r="J128" s="209">
        <f t="shared" si="73"/>
        <v>0</v>
      </c>
      <c r="K128" s="48">
        <f t="shared" si="74"/>
        <v>0</v>
      </c>
      <c r="L128" s="48">
        <f t="shared" si="75"/>
        <v>0</v>
      </c>
      <c r="M128" s="207"/>
      <c r="N128" s="190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</row>
    <row r="129" spans="1:26" ht="12.75" customHeight="1" x14ac:dyDescent="0.2">
      <c r="A129" s="384"/>
      <c r="B129" s="376" t="s">
        <v>627</v>
      </c>
      <c r="C129" s="294"/>
      <c r="D129" s="294"/>
      <c r="E129" s="294"/>
      <c r="F129" s="294"/>
      <c r="G129" s="295"/>
      <c r="H129" s="216"/>
      <c r="I129" s="200"/>
      <c r="J129" s="201"/>
      <c r="K129" s="202"/>
      <c r="L129" s="43"/>
      <c r="M129" s="190"/>
      <c r="N129" s="190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</row>
    <row r="130" spans="1:26" ht="39.75" customHeight="1" x14ac:dyDescent="0.2">
      <c r="A130" s="288"/>
      <c r="B130" s="246">
        <v>155305862</v>
      </c>
      <c r="C130" s="388" t="s">
        <v>628</v>
      </c>
      <c r="D130" s="389"/>
      <c r="E130" s="271" t="s">
        <v>34</v>
      </c>
      <c r="F130" s="236">
        <v>7.5130000000000008</v>
      </c>
      <c r="G130" s="275">
        <f>F130-F130*$G$3/100</f>
        <v>7.5130000000000008</v>
      </c>
      <c r="H130" s="216"/>
      <c r="I130" s="215"/>
      <c r="J130" s="215">
        <f>G130*$J$3</f>
        <v>0</v>
      </c>
      <c r="K130" s="58">
        <f>I130*G130</f>
        <v>0</v>
      </c>
      <c r="L130" s="58">
        <f>I130*J130</f>
        <v>0</v>
      </c>
      <c r="M130" s="207"/>
      <c r="N130" s="190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</row>
    <row r="131" spans="1:26" ht="19.5" customHeight="1" x14ac:dyDescent="0.2">
      <c r="A131" s="384"/>
      <c r="B131" s="376" t="s">
        <v>629</v>
      </c>
      <c r="C131" s="294"/>
      <c r="D131" s="294"/>
      <c r="E131" s="294"/>
      <c r="F131" s="294"/>
      <c r="G131" s="295"/>
      <c r="H131" s="276"/>
      <c r="I131" s="200"/>
      <c r="J131" s="201"/>
      <c r="K131" s="202"/>
      <c r="L131" s="43"/>
      <c r="M131" s="190"/>
      <c r="N131" s="190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</row>
    <row r="132" spans="1:26" ht="45" customHeight="1" x14ac:dyDescent="0.2">
      <c r="A132" s="288"/>
      <c r="B132" s="246">
        <v>121503860</v>
      </c>
      <c r="C132" s="388" t="s">
        <v>630</v>
      </c>
      <c r="D132" s="389"/>
      <c r="E132" s="271" t="s">
        <v>34</v>
      </c>
      <c r="F132" s="236">
        <v>140.4</v>
      </c>
      <c r="G132" s="275">
        <f t="shared" ref="G132:G134" si="76">F132-F132*$G$3/100</f>
        <v>140.4</v>
      </c>
      <c r="H132" s="216"/>
      <c r="I132" s="221"/>
      <c r="J132" s="221">
        <f t="shared" ref="J132:J134" si="77">G132*$J$3</f>
        <v>0</v>
      </c>
      <c r="K132" s="63">
        <f t="shared" ref="K132:K134" si="78">I132*G132</f>
        <v>0</v>
      </c>
      <c r="L132" s="63">
        <f t="shared" ref="L132:L134" si="79">I132*J132</f>
        <v>0</v>
      </c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</row>
    <row r="133" spans="1:26" ht="38.25" customHeight="1" x14ac:dyDescent="0.2">
      <c r="A133" s="385"/>
      <c r="B133" s="277">
        <v>122005860</v>
      </c>
      <c r="C133" s="390" t="s">
        <v>631</v>
      </c>
      <c r="D133" s="391"/>
      <c r="E133" s="260" t="s">
        <v>34</v>
      </c>
      <c r="F133" s="230">
        <v>17.55</v>
      </c>
      <c r="G133" s="273">
        <f t="shared" si="76"/>
        <v>17.55</v>
      </c>
      <c r="H133" s="216"/>
      <c r="I133" s="209"/>
      <c r="J133" s="209">
        <f t="shared" si="77"/>
        <v>0</v>
      </c>
      <c r="K133" s="48">
        <f t="shared" si="78"/>
        <v>0</v>
      </c>
      <c r="L133" s="48">
        <f t="shared" si="79"/>
        <v>0</v>
      </c>
      <c r="M133" s="207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</row>
    <row r="134" spans="1:26" ht="38.25" customHeight="1" x14ac:dyDescent="0.2">
      <c r="A134" s="288"/>
      <c r="B134" s="278">
        <v>122007860</v>
      </c>
      <c r="C134" s="392" t="s">
        <v>632</v>
      </c>
      <c r="D134" s="294"/>
      <c r="E134" s="271" t="s">
        <v>34</v>
      </c>
      <c r="F134" s="236">
        <v>21.15</v>
      </c>
      <c r="G134" s="275">
        <f t="shared" si="76"/>
        <v>21.15</v>
      </c>
      <c r="H134" s="265"/>
      <c r="I134" s="215"/>
      <c r="J134" s="215">
        <f t="shared" si="77"/>
        <v>0</v>
      </c>
      <c r="K134" s="58">
        <f t="shared" si="78"/>
        <v>0</v>
      </c>
      <c r="L134" s="58">
        <f t="shared" si="79"/>
        <v>0</v>
      </c>
      <c r="M134" s="207"/>
      <c r="N134" s="190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</row>
    <row r="135" spans="1:26" ht="15.75" customHeight="1" x14ac:dyDescent="0.2">
      <c r="A135" s="122"/>
      <c r="B135" s="393"/>
      <c r="C135" s="285"/>
      <c r="D135" s="285"/>
      <c r="E135" s="285"/>
      <c r="F135" s="285"/>
      <c r="G135" s="285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</row>
    <row r="136" spans="1:26" ht="15.75" customHeight="1" x14ac:dyDescent="0.2">
      <c r="B136" s="284" t="s">
        <v>303</v>
      </c>
      <c r="C136" s="285"/>
      <c r="D136" s="285"/>
      <c r="E136" s="285"/>
      <c r="F136" s="285"/>
      <c r="G136" s="285"/>
      <c r="H136" s="138"/>
      <c r="I136" s="138"/>
      <c r="J136" s="286">
        <f>SUM(K30:K134)</f>
        <v>0</v>
      </c>
      <c r="K136" s="285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</row>
    <row r="137" spans="1:26" ht="15.75" customHeight="1" x14ac:dyDescent="0.2">
      <c r="C137" s="122"/>
      <c r="E137" s="125"/>
      <c r="F137" s="126"/>
      <c r="G137" s="126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</row>
    <row r="138" spans="1:26" ht="15.75" customHeight="1" x14ac:dyDescent="0.2">
      <c r="B138" s="284" t="s">
        <v>304</v>
      </c>
      <c r="C138" s="285"/>
      <c r="D138" s="285"/>
      <c r="E138" s="285"/>
      <c r="F138" s="285"/>
      <c r="G138" s="285"/>
      <c r="H138" s="138"/>
      <c r="I138" s="138"/>
      <c r="J138" s="286">
        <f>SUM(L30:L134)</f>
        <v>0</v>
      </c>
      <c r="K138" s="285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</row>
    <row r="139" spans="1:26" ht="15.75" customHeight="1" x14ac:dyDescent="0.2">
      <c r="A139" s="122"/>
      <c r="B139" s="122"/>
      <c r="C139" s="122"/>
      <c r="D139" s="122"/>
      <c r="E139" s="122"/>
      <c r="F139" s="279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</row>
    <row r="140" spans="1:26" ht="15.75" customHeight="1" x14ac:dyDescent="0.2">
      <c r="A140" s="122"/>
      <c r="B140" s="122"/>
      <c r="C140" s="122"/>
      <c r="D140" s="122"/>
      <c r="E140" s="122"/>
      <c r="F140" s="279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</row>
    <row r="141" spans="1:26" ht="15.75" customHeight="1" x14ac:dyDescent="0.2">
      <c r="A141" s="122"/>
      <c r="B141" s="122"/>
      <c r="C141" s="122"/>
      <c r="D141" s="122"/>
      <c r="E141" s="122"/>
      <c r="F141" s="279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</row>
    <row r="142" spans="1:26" ht="15.75" customHeight="1" x14ac:dyDescent="0.2">
      <c r="A142" s="122"/>
      <c r="B142" s="122"/>
      <c r="C142" s="122"/>
      <c r="D142" s="122"/>
      <c r="E142" s="122"/>
      <c r="F142" s="279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</row>
    <row r="143" spans="1:26" ht="15.75" customHeight="1" x14ac:dyDescent="0.2">
      <c r="A143" s="122"/>
      <c r="B143" s="122"/>
      <c r="C143" s="122"/>
      <c r="D143" s="122"/>
      <c r="E143" s="122"/>
      <c r="F143" s="279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</row>
    <row r="144" spans="1:26" ht="15.75" customHeight="1" x14ac:dyDescent="0.2">
      <c r="A144" s="122"/>
      <c r="B144" s="122"/>
      <c r="C144" s="122"/>
      <c r="D144" s="122"/>
      <c r="E144" s="122"/>
      <c r="F144" s="279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</row>
    <row r="145" spans="1:26" ht="15.75" customHeight="1" x14ac:dyDescent="0.2">
      <c r="A145" s="122"/>
      <c r="B145" s="122"/>
      <c r="C145" s="122"/>
      <c r="D145" s="122"/>
      <c r="E145" s="122"/>
      <c r="F145" s="279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</row>
    <row r="146" spans="1:26" ht="15.75" customHeight="1" x14ac:dyDescent="0.2">
      <c r="A146" s="122"/>
      <c r="B146" s="122"/>
      <c r="C146" s="122"/>
      <c r="D146" s="122"/>
      <c r="E146" s="122"/>
      <c r="F146" s="279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</row>
    <row r="147" spans="1:26" ht="15.75" customHeight="1" x14ac:dyDescent="0.2">
      <c r="A147" s="122"/>
      <c r="B147" s="122"/>
      <c r="C147" s="122"/>
      <c r="D147" s="122"/>
      <c r="E147" s="122"/>
      <c r="F147" s="279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</row>
    <row r="148" spans="1:26" ht="15.75" customHeight="1" x14ac:dyDescent="0.2">
      <c r="A148" s="122"/>
      <c r="B148" s="122"/>
      <c r="C148" s="122"/>
      <c r="D148" s="122"/>
      <c r="E148" s="122"/>
      <c r="F148" s="279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</row>
    <row r="149" spans="1:26" ht="15.75" customHeight="1" x14ac:dyDescent="0.2">
      <c r="A149" s="122"/>
      <c r="B149" s="122"/>
      <c r="C149" s="122"/>
      <c r="D149" s="122"/>
      <c r="E149" s="122"/>
      <c r="F149" s="279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</row>
    <row r="150" spans="1:26" ht="15.75" customHeight="1" x14ac:dyDescent="0.2">
      <c r="A150" s="122"/>
      <c r="B150" s="122"/>
      <c r="C150" s="122"/>
      <c r="D150" s="122"/>
      <c r="E150" s="122"/>
      <c r="F150" s="279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</row>
    <row r="151" spans="1:26" ht="15.75" customHeight="1" x14ac:dyDescent="0.2">
      <c r="A151" s="122"/>
      <c r="B151" s="122"/>
      <c r="C151" s="122"/>
      <c r="D151" s="122"/>
      <c r="E151" s="122"/>
      <c r="F151" s="279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</row>
    <row r="152" spans="1:26" ht="15.75" customHeight="1" x14ac:dyDescent="0.2">
      <c r="A152" s="122"/>
      <c r="B152" s="122"/>
      <c r="C152" s="122"/>
      <c r="D152" s="122"/>
      <c r="E152" s="122"/>
      <c r="F152" s="279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</row>
    <row r="153" spans="1:26" ht="15.75" customHeight="1" x14ac:dyDescent="0.2">
      <c r="A153" s="122"/>
      <c r="B153" s="122"/>
      <c r="C153" s="122"/>
      <c r="D153" s="122"/>
      <c r="E153" s="122"/>
      <c r="F153" s="279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</row>
    <row r="154" spans="1:26" ht="15.75" customHeight="1" x14ac:dyDescent="0.2">
      <c r="A154" s="122"/>
      <c r="B154" s="122"/>
      <c r="C154" s="122"/>
      <c r="D154" s="122"/>
      <c r="E154" s="122"/>
      <c r="F154" s="279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</row>
    <row r="155" spans="1:26" ht="15.75" customHeight="1" x14ac:dyDescent="0.2">
      <c r="A155" s="122"/>
      <c r="B155" s="122"/>
      <c r="C155" s="122"/>
      <c r="D155" s="122"/>
      <c r="E155" s="122"/>
      <c r="F155" s="279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</row>
    <row r="156" spans="1:26" ht="15.75" customHeight="1" x14ac:dyDescent="0.2">
      <c r="A156" s="122"/>
      <c r="B156" s="122"/>
      <c r="C156" s="122"/>
      <c r="D156" s="122"/>
      <c r="E156" s="122"/>
      <c r="F156" s="279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</row>
    <row r="157" spans="1:26" ht="15.75" customHeight="1" x14ac:dyDescent="0.2">
      <c r="A157" s="122"/>
      <c r="B157" s="122"/>
      <c r="C157" s="122"/>
      <c r="D157" s="122"/>
      <c r="E157" s="122"/>
      <c r="F157" s="279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</row>
    <row r="158" spans="1:26" ht="15.75" customHeight="1" x14ac:dyDescent="0.2">
      <c r="A158" s="122"/>
      <c r="B158" s="122"/>
      <c r="C158" s="122"/>
      <c r="D158" s="122"/>
      <c r="E158" s="122"/>
      <c r="F158" s="279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</row>
    <row r="159" spans="1:26" ht="15.75" customHeight="1" x14ac:dyDescent="0.2">
      <c r="A159" s="122"/>
      <c r="B159" s="122"/>
      <c r="C159" s="122"/>
      <c r="D159" s="122"/>
      <c r="E159" s="122"/>
      <c r="F159" s="279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</row>
    <row r="160" spans="1:26" ht="15.75" customHeight="1" x14ac:dyDescent="0.2">
      <c r="A160" s="122"/>
      <c r="B160" s="122"/>
      <c r="C160" s="122"/>
      <c r="D160" s="122"/>
      <c r="E160" s="122"/>
      <c r="F160" s="279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</row>
    <row r="161" spans="1:26" ht="15.75" customHeight="1" x14ac:dyDescent="0.2">
      <c r="A161" s="122"/>
      <c r="B161" s="122"/>
      <c r="C161" s="122"/>
      <c r="D161" s="122"/>
      <c r="E161" s="122"/>
      <c r="F161" s="279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</row>
    <row r="162" spans="1:26" ht="15.75" customHeight="1" x14ac:dyDescent="0.2">
      <c r="A162" s="122"/>
      <c r="B162" s="122"/>
      <c r="C162" s="122"/>
      <c r="D162" s="122"/>
      <c r="E162" s="122"/>
      <c r="F162" s="279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</row>
    <row r="163" spans="1:26" ht="15.75" customHeight="1" x14ac:dyDescent="0.2">
      <c r="A163" s="122"/>
      <c r="B163" s="122"/>
      <c r="C163" s="122"/>
      <c r="D163" s="122"/>
      <c r="E163" s="122"/>
      <c r="F163" s="279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</row>
    <row r="164" spans="1:26" ht="15.75" customHeight="1" x14ac:dyDescent="0.2">
      <c r="A164" s="122"/>
      <c r="B164" s="122"/>
      <c r="C164" s="122"/>
      <c r="D164" s="122"/>
      <c r="E164" s="122"/>
      <c r="F164" s="279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</row>
    <row r="165" spans="1:26" ht="15.75" customHeight="1" x14ac:dyDescent="0.2">
      <c r="A165" s="122"/>
      <c r="B165" s="122"/>
      <c r="C165" s="122"/>
      <c r="D165" s="122"/>
      <c r="E165" s="122"/>
      <c r="F165" s="279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</row>
    <row r="166" spans="1:26" ht="15.75" customHeight="1" x14ac:dyDescent="0.2">
      <c r="A166" s="122"/>
      <c r="B166" s="122"/>
      <c r="C166" s="122"/>
      <c r="D166" s="122"/>
      <c r="E166" s="122"/>
      <c r="F166" s="279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</row>
    <row r="167" spans="1:26" ht="15.75" customHeight="1" x14ac:dyDescent="0.2">
      <c r="A167" s="122"/>
      <c r="B167" s="122"/>
      <c r="C167" s="122"/>
      <c r="D167" s="122"/>
      <c r="E167" s="122"/>
      <c r="F167" s="279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</row>
    <row r="168" spans="1:26" ht="15.75" customHeight="1" x14ac:dyDescent="0.2">
      <c r="A168" s="122"/>
      <c r="B168" s="122"/>
      <c r="C168" s="122"/>
      <c r="D168" s="122"/>
      <c r="E168" s="122"/>
      <c r="F168" s="279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</row>
    <row r="169" spans="1:26" ht="15.75" customHeight="1" x14ac:dyDescent="0.2">
      <c r="A169" s="122"/>
      <c r="B169" s="122"/>
      <c r="C169" s="122"/>
      <c r="D169" s="122"/>
      <c r="E169" s="122"/>
      <c r="F169" s="279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</row>
    <row r="170" spans="1:26" ht="15.75" customHeight="1" x14ac:dyDescent="0.2">
      <c r="A170" s="122"/>
      <c r="B170" s="122"/>
      <c r="C170" s="122"/>
      <c r="D170" s="122"/>
      <c r="E170" s="122"/>
      <c r="F170" s="279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</row>
    <row r="171" spans="1:26" ht="15.75" customHeight="1" x14ac:dyDescent="0.2">
      <c r="A171" s="122"/>
      <c r="B171" s="122"/>
      <c r="C171" s="122"/>
      <c r="D171" s="122"/>
      <c r="E171" s="122"/>
      <c r="F171" s="279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</row>
    <row r="172" spans="1:26" ht="15.75" customHeight="1" x14ac:dyDescent="0.2">
      <c r="A172" s="122"/>
      <c r="B172" s="122"/>
      <c r="C172" s="122"/>
      <c r="D172" s="122"/>
      <c r="E172" s="122"/>
      <c r="F172" s="279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</row>
    <row r="173" spans="1:26" ht="15.75" customHeight="1" x14ac:dyDescent="0.2">
      <c r="A173" s="122"/>
      <c r="B173" s="122"/>
      <c r="C173" s="122"/>
      <c r="D173" s="122"/>
      <c r="E173" s="122"/>
      <c r="F173" s="279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</row>
    <row r="174" spans="1:26" ht="15.75" customHeight="1" x14ac:dyDescent="0.2">
      <c r="A174" s="122"/>
      <c r="B174" s="122"/>
      <c r="C174" s="122"/>
      <c r="D174" s="122"/>
      <c r="E174" s="122"/>
      <c r="F174" s="279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</row>
    <row r="175" spans="1:26" ht="15.75" customHeight="1" x14ac:dyDescent="0.2">
      <c r="A175" s="122"/>
      <c r="B175" s="122"/>
      <c r="C175" s="122"/>
      <c r="D175" s="122"/>
      <c r="E175" s="122"/>
      <c r="F175" s="279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</row>
    <row r="176" spans="1:26" ht="15.75" customHeight="1" x14ac:dyDescent="0.2">
      <c r="A176" s="122"/>
      <c r="B176" s="122"/>
      <c r="C176" s="122"/>
      <c r="D176" s="122"/>
      <c r="E176" s="122"/>
      <c r="F176" s="279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</row>
    <row r="177" spans="1:26" ht="15.75" customHeight="1" x14ac:dyDescent="0.2">
      <c r="A177" s="122"/>
      <c r="B177" s="122"/>
      <c r="C177" s="122"/>
      <c r="D177" s="122"/>
      <c r="E177" s="122"/>
      <c r="F177" s="279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</row>
    <row r="178" spans="1:26" ht="15.75" customHeight="1" x14ac:dyDescent="0.2">
      <c r="A178" s="122"/>
      <c r="B178" s="122"/>
      <c r="C178" s="122"/>
      <c r="D178" s="122"/>
      <c r="E178" s="122"/>
      <c r="F178" s="279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</row>
    <row r="179" spans="1:26" ht="15.75" customHeight="1" x14ac:dyDescent="0.2">
      <c r="A179" s="122"/>
      <c r="B179" s="122"/>
      <c r="C179" s="122"/>
      <c r="D179" s="122"/>
      <c r="E179" s="122"/>
      <c r="F179" s="279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</row>
    <row r="180" spans="1:26" ht="15.75" customHeight="1" x14ac:dyDescent="0.2">
      <c r="A180" s="122"/>
      <c r="B180" s="122"/>
      <c r="C180" s="122"/>
      <c r="D180" s="122"/>
      <c r="E180" s="122"/>
      <c r="F180" s="279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</row>
    <row r="181" spans="1:26" ht="15.75" customHeight="1" x14ac:dyDescent="0.2">
      <c r="A181" s="122"/>
      <c r="B181" s="122"/>
      <c r="C181" s="122"/>
      <c r="D181" s="122"/>
      <c r="E181" s="122"/>
      <c r="F181" s="279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</row>
    <row r="182" spans="1:26" ht="15.75" customHeight="1" x14ac:dyDescent="0.2">
      <c r="A182" s="122"/>
      <c r="B182" s="122"/>
      <c r="C182" s="122"/>
      <c r="D182" s="122"/>
      <c r="E182" s="122"/>
      <c r="F182" s="279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</row>
    <row r="183" spans="1:26" ht="15.75" customHeight="1" x14ac:dyDescent="0.2">
      <c r="A183" s="122"/>
      <c r="B183" s="122"/>
      <c r="C183" s="122"/>
      <c r="D183" s="122"/>
      <c r="E183" s="122"/>
      <c r="F183" s="279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</row>
    <row r="184" spans="1:26" ht="15.75" customHeight="1" x14ac:dyDescent="0.2">
      <c r="A184" s="122"/>
      <c r="B184" s="122"/>
      <c r="C184" s="122"/>
      <c r="D184" s="122"/>
      <c r="E184" s="122"/>
      <c r="F184" s="279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</row>
    <row r="185" spans="1:26" ht="15.75" customHeight="1" x14ac:dyDescent="0.2">
      <c r="A185" s="122"/>
      <c r="B185" s="122"/>
      <c r="C185" s="122"/>
      <c r="D185" s="122"/>
      <c r="E185" s="122"/>
      <c r="F185" s="279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</row>
    <row r="186" spans="1:26" ht="15.75" customHeight="1" x14ac:dyDescent="0.2">
      <c r="A186" s="122"/>
      <c r="B186" s="122"/>
      <c r="C186" s="122"/>
      <c r="D186" s="122"/>
      <c r="E186" s="122"/>
      <c r="F186" s="279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</row>
    <row r="187" spans="1:26" ht="15.75" customHeight="1" x14ac:dyDescent="0.2">
      <c r="A187" s="122"/>
      <c r="B187" s="122"/>
      <c r="C187" s="122"/>
      <c r="D187" s="122"/>
      <c r="E187" s="122"/>
      <c r="F187" s="279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</row>
    <row r="188" spans="1:26" ht="15.75" customHeight="1" x14ac:dyDescent="0.2">
      <c r="A188" s="122"/>
      <c r="B188" s="122"/>
      <c r="C188" s="122"/>
      <c r="D188" s="122"/>
      <c r="E188" s="122"/>
      <c r="F188" s="279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</row>
    <row r="189" spans="1:26" ht="15.75" customHeight="1" x14ac:dyDescent="0.2">
      <c r="A189" s="122"/>
      <c r="B189" s="122"/>
      <c r="C189" s="122"/>
      <c r="D189" s="122"/>
      <c r="E189" s="122"/>
      <c r="F189" s="279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</row>
    <row r="190" spans="1:26" ht="15.75" customHeight="1" x14ac:dyDescent="0.2">
      <c r="A190" s="122"/>
      <c r="B190" s="122"/>
      <c r="C190" s="122"/>
      <c r="D190" s="122"/>
      <c r="E190" s="122"/>
      <c r="F190" s="279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</row>
    <row r="191" spans="1:26" ht="15.75" customHeight="1" x14ac:dyDescent="0.2">
      <c r="A191" s="122"/>
      <c r="B191" s="122"/>
      <c r="C191" s="122"/>
      <c r="D191" s="122"/>
      <c r="E191" s="122"/>
      <c r="F191" s="279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</row>
    <row r="192" spans="1:26" ht="15.75" customHeight="1" x14ac:dyDescent="0.2">
      <c r="A192" s="122"/>
      <c r="B192" s="122"/>
      <c r="C192" s="122"/>
      <c r="D192" s="122"/>
      <c r="E192" s="122"/>
      <c r="F192" s="279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</row>
    <row r="193" spans="1:26" ht="15.75" customHeight="1" x14ac:dyDescent="0.2">
      <c r="A193" s="122"/>
      <c r="B193" s="122"/>
      <c r="C193" s="122"/>
      <c r="D193" s="122"/>
      <c r="E193" s="122"/>
      <c r="F193" s="279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</row>
    <row r="194" spans="1:26" ht="15.75" customHeight="1" x14ac:dyDescent="0.2">
      <c r="A194" s="122"/>
      <c r="B194" s="122"/>
      <c r="C194" s="122"/>
      <c r="D194" s="122"/>
      <c r="E194" s="122"/>
      <c r="F194" s="279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</row>
    <row r="195" spans="1:26" ht="15.75" customHeight="1" x14ac:dyDescent="0.2">
      <c r="A195" s="122"/>
      <c r="B195" s="122"/>
      <c r="C195" s="122"/>
      <c r="D195" s="122"/>
      <c r="E195" s="122"/>
      <c r="F195" s="279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</row>
    <row r="196" spans="1:26" ht="15.75" customHeight="1" x14ac:dyDescent="0.2">
      <c r="A196" s="122"/>
      <c r="B196" s="122"/>
      <c r="C196" s="122"/>
      <c r="D196" s="122"/>
      <c r="E196" s="122"/>
      <c r="F196" s="279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</row>
    <row r="197" spans="1:26" ht="15.75" customHeight="1" x14ac:dyDescent="0.2">
      <c r="A197" s="122"/>
      <c r="B197" s="122"/>
      <c r="C197" s="122"/>
      <c r="D197" s="122"/>
      <c r="E197" s="122"/>
      <c r="F197" s="279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</row>
    <row r="198" spans="1:26" ht="15.75" customHeight="1" x14ac:dyDescent="0.2">
      <c r="A198" s="122"/>
      <c r="B198" s="122"/>
      <c r="C198" s="122"/>
      <c r="D198" s="122"/>
      <c r="E198" s="122"/>
      <c r="F198" s="279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</row>
    <row r="199" spans="1:26" ht="15.75" customHeight="1" x14ac:dyDescent="0.2">
      <c r="A199" s="122"/>
      <c r="B199" s="122"/>
      <c r="C199" s="122"/>
      <c r="D199" s="122"/>
      <c r="E199" s="122"/>
      <c r="F199" s="279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</row>
    <row r="200" spans="1:26" ht="15.75" customHeight="1" x14ac:dyDescent="0.2">
      <c r="A200" s="122"/>
      <c r="B200" s="122"/>
      <c r="C200" s="122"/>
      <c r="D200" s="122"/>
      <c r="E200" s="122"/>
      <c r="F200" s="279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</row>
    <row r="201" spans="1:26" ht="15.75" customHeight="1" x14ac:dyDescent="0.2">
      <c r="A201" s="122"/>
      <c r="B201" s="122"/>
      <c r="C201" s="122"/>
      <c r="D201" s="122"/>
      <c r="E201" s="122"/>
      <c r="F201" s="279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</row>
    <row r="202" spans="1:26" ht="15.75" customHeight="1" x14ac:dyDescent="0.2">
      <c r="A202" s="122"/>
      <c r="B202" s="122"/>
      <c r="C202" s="122"/>
      <c r="D202" s="122"/>
      <c r="E202" s="122"/>
      <c r="F202" s="279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</row>
    <row r="203" spans="1:26" ht="15.75" customHeight="1" x14ac:dyDescent="0.2">
      <c r="A203" s="122"/>
      <c r="B203" s="122"/>
      <c r="C203" s="122"/>
      <c r="D203" s="122"/>
      <c r="E203" s="122"/>
      <c r="F203" s="279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</row>
    <row r="204" spans="1:26" ht="15.75" customHeight="1" x14ac:dyDescent="0.2">
      <c r="A204" s="122"/>
      <c r="B204" s="122"/>
      <c r="C204" s="122"/>
      <c r="D204" s="122"/>
      <c r="E204" s="122"/>
      <c r="F204" s="279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</row>
    <row r="205" spans="1:26" ht="15.75" customHeight="1" x14ac:dyDescent="0.2">
      <c r="A205" s="122"/>
      <c r="B205" s="122"/>
      <c r="C205" s="122"/>
      <c r="D205" s="122"/>
      <c r="E205" s="122"/>
      <c r="F205" s="279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</row>
    <row r="206" spans="1:26" ht="15.75" customHeight="1" x14ac:dyDescent="0.2">
      <c r="A206" s="122"/>
      <c r="B206" s="122"/>
      <c r="C206" s="122"/>
      <c r="D206" s="122"/>
      <c r="E206" s="122"/>
      <c r="F206" s="279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</row>
    <row r="207" spans="1:26" ht="15.75" customHeight="1" x14ac:dyDescent="0.2">
      <c r="A207" s="122"/>
      <c r="B207" s="122"/>
      <c r="C207" s="122"/>
      <c r="D207" s="122"/>
      <c r="E207" s="122"/>
      <c r="F207" s="279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</row>
    <row r="208" spans="1:26" ht="15.75" customHeight="1" x14ac:dyDescent="0.2">
      <c r="A208" s="122"/>
      <c r="B208" s="122"/>
      <c r="C208" s="122"/>
      <c r="D208" s="122"/>
      <c r="E208" s="122"/>
      <c r="F208" s="279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</row>
    <row r="209" spans="1:26" ht="15.75" customHeight="1" x14ac:dyDescent="0.2">
      <c r="A209" s="122"/>
      <c r="B209" s="122"/>
      <c r="C209" s="122"/>
      <c r="D209" s="122"/>
      <c r="E209" s="122"/>
      <c r="F209" s="279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</row>
    <row r="210" spans="1:26" ht="15.75" customHeight="1" x14ac:dyDescent="0.2">
      <c r="A210" s="122"/>
      <c r="B210" s="122"/>
      <c r="C210" s="122"/>
      <c r="D210" s="122"/>
      <c r="E210" s="122"/>
      <c r="F210" s="279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</row>
    <row r="211" spans="1:26" ht="15.75" customHeight="1" x14ac:dyDescent="0.2">
      <c r="A211" s="122"/>
      <c r="B211" s="122"/>
      <c r="C211" s="122"/>
      <c r="D211" s="122"/>
      <c r="E211" s="122"/>
      <c r="F211" s="279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</row>
    <row r="212" spans="1:26" ht="15.75" customHeight="1" x14ac:dyDescent="0.2">
      <c r="A212" s="122"/>
      <c r="B212" s="122"/>
      <c r="C212" s="122"/>
      <c r="D212" s="122"/>
      <c r="E212" s="122"/>
      <c r="F212" s="279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</row>
    <row r="213" spans="1:26" ht="15.75" customHeight="1" x14ac:dyDescent="0.2">
      <c r="A213" s="122"/>
      <c r="B213" s="122"/>
      <c r="C213" s="122"/>
      <c r="D213" s="122"/>
      <c r="E213" s="122"/>
      <c r="F213" s="279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</row>
    <row r="214" spans="1:26" ht="15.75" customHeight="1" x14ac:dyDescent="0.2">
      <c r="A214" s="122"/>
      <c r="B214" s="122"/>
      <c r="C214" s="122"/>
      <c r="D214" s="122"/>
      <c r="E214" s="122"/>
      <c r="F214" s="279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</row>
    <row r="215" spans="1:26" ht="15.75" customHeight="1" x14ac:dyDescent="0.2">
      <c r="A215" s="122"/>
      <c r="B215" s="122"/>
      <c r="C215" s="122"/>
      <c r="D215" s="122"/>
      <c r="E215" s="122"/>
      <c r="F215" s="279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</row>
    <row r="216" spans="1:26" ht="15.75" customHeight="1" x14ac:dyDescent="0.2">
      <c r="A216" s="122"/>
      <c r="B216" s="122"/>
      <c r="C216" s="122"/>
      <c r="D216" s="122"/>
      <c r="E216" s="122"/>
      <c r="F216" s="279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</row>
    <row r="217" spans="1:26" ht="15.75" customHeight="1" x14ac:dyDescent="0.2">
      <c r="A217" s="122"/>
      <c r="B217" s="122"/>
      <c r="C217" s="122"/>
      <c r="D217" s="122"/>
      <c r="E217" s="122"/>
      <c r="F217" s="279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</row>
    <row r="218" spans="1:26" ht="15.75" customHeight="1" x14ac:dyDescent="0.2">
      <c r="A218" s="122"/>
      <c r="B218" s="122"/>
      <c r="C218" s="122"/>
      <c r="D218" s="122"/>
      <c r="E218" s="122"/>
      <c r="F218" s="279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</row>
    <row r="219" spans="1:26" ht="15.75" customHeight="1" x14ac:dyDescent="0.2">
      <c r="A219" s="122"/>
      <c r="B219" s="122"/>
      <c r="C219" s="122"/>
      <c r="D219" s="122"/>
      <c r="E219" s="122"/>
      <c r="F219" s="279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</row>
    <row r="220" spans="1:26" ht="15.75" customHeight="1" x14ac:dyDescent="0.2">
      <c r="A220" s="122"/>
      <c r="B220" s="122"/>
      <c r="C220" s="122"/>
      <c r="D220" s="122"/>
      <c r="E220" s="122"/>
      <c r="F220" s="279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</row>
    <row r="221" spans="1:26" ht="15.75" customHeight="1" x14ac:dyDescent="0.2">
      <c r="A221" s="122"/>
      <c r="B221" s="122"/>
      <c r="C221" s="122"/>
      <c r="D221" s="122"/>
      <c r="E221" s="122"/>
      <c r="F221" s="279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</row>
    <row r="222" spans="1:26" ht="15.75" customHeight="1" x14ac:dyDescent="0.2">
      <c r="A222" s="122"/>
      <c r="B222" s="122"/>
      <c r="C222" s="122"/>
      <c r="D222" s="122"/>
      <c r="E222" s="122"/>
      <c r="F222" s="279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</row>
    <row r="223" spans="1:26" ht="15.75" customHeight="1" x14ac:dyDescent="0.2">
      <c r="A223" s="122"/>
      <c r="B223" s="122"/>
      <c r="C223" s="122"/>
      <c r="D223" s="122"/>
      <c r="E223" s="122"/>
      <c r="F223" s="279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</row>
    <row r="224" spans="1:26" ht="15.75" customHeight="1" x14ac:dyDescent="0.2">
      <c r="A224" s="122"/>
      <c r="B224" s="122"/>
      <c r="C224" s="122"/>
      <c r="D224" s="122"/>
      <c r="E224" s="122"/>
      <c r="F224" s="279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</row>
    <row r="225" spans="1:26" ht="15.75" customHeight="1" x14ac:dyDescent="0.2">
      <c r="A225" s="122"/>
      <c r="B225" s="122"/>
      <c r="C225" s="122"/>
      <c r="D225" s="122"/>
      <c r="E225" s="122"/>
      <c r="F225" s="279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</row>
    <row r="226" spans="1:26" ht="15.75" customHeight="1" x14ac:dyDescent="0.2">
      <c r="A226" s="122"/>
      <c r="B226" s="122"/>
      <c r="C226" s="122"/>
      <c r="D226" s="122"/>
      <c r="E226" s="122"/>
      <c r="F226" s="279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</row>
    <row r="227" spans="1:26" ht="15.75" customHeight="1" x14ac:dyDescent="0.2">
      <c r="A227" s="122"/>
      <c r="B227" s="122"/>
      <c r="C227" s="122"/>
      <c r="D227" s="122"/>
      <c r="E227" s="122"/>
      <c r="F227" s="279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</row>
    <row r="228" spans="1:26" ht="15.75" customHeight="1" x14ac:dyDescent="0.2">
      <c r="A228" s="122"/>
      <c r="B228" s="122"/>
      <c r="C228" s="122"/>
      <c r="D228" s="122"/>
      <c r="E228" s="122"/>
      <c r="F228" s="279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</row>
    <row r="229" spans="1:26" ht="15.75" customHeight="1" x14ac:dyDescent="0.2">
      <c r="A229" s="122"/>
      <c r="B229" s="122"/>
      <c r="C229" s="122"/>
      <c r="D229" s="122"/>
      <c r="E229" s="122"/>
      <c r="F229" s="279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</row>
    <row r="230" spans="1:26" ht="15.75" customHeight="1" x14ac:dyDescent="0.2">
      <c r="A230" s="122"/>
      <c r="B230" s="122"/>
      <c r="C230" s="122"/>
      <c r="D230" s="122"/>
      <c r="E230" s="122"/>
      <c r="F230" s="279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</row>
    <row r="231" spans="1:26" ht="15.75" customHeight="1" x14ac:dyDescent="0.2">
      <c r="A231" s="122"/>
      <c r="B231" s="122"/>
      <c r="C231" s="122"/>
      <c r="D231" s="122"/>
      <c r="E231" s="122"/>
      <c r="F231" s="279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</row>
    <row r="232" spans="1:26" ht="15.75" customHeight="1" x14ac:dyDescent="0.2">
      <c r="A232" s="122"/>
      <c r="B232" s="122"/>
      <c r="C232" s="122"/>
      <c r="D232" s="122"/>
      <c r="E232" s="122"/>
      <c r="F232" s="279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</row>
    <row r="233" spans="1:26" ht="15.75" customHeight="1" x14ac:dyDescent="0.2">
      <c r="A233" s="122"/>
      <c r="B233" s="122"/>
      <c r="C233" s="122"/>
      <c r="D233" s="122"/>
      <c r="E233" s="122"/>
      <c r="F233" s="279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</row>
    <row r="234" spans="1:26" ht="15.75" customHeight="1" x14ac:dyDescent="0.2">
      <c r="A234" s="122"/>
      <c r="B234" s="122"/>
      <c r="C234" s="122"/>
      <c r="D234" s="122"/>
      <c r="E234" s="122"/>
      <c r="F234" s="279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</row>
    <row r="235" spans="1:26" ht="15.75" customHeight="1" x14ac:dyDescent="0.2">
      <c r="A235" s="122"/>
      <c r="B235" s="122"/>
      <c r="C235" s="122"/>
      <c r="D235" s="122"/>
      <c r="E235" s="122"/>
      <c r="F235" s="279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</row>
    <row r="236" spans="1:26" ht="15.75" customHeight="1" x14ac:dyDescent="0.2">
      <c r="A236" s="122"/>
      <c r="B236" s="122"/>
      <c r="C236" s="122"/>
      <c r="D236" s="122"/>
      <c r="E236" s="122"/>
      <c r="F236" s="279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</row>
    <row r="237" spans="1:26" ht="15.75" customHeight="1" x14ac:dyDescent="0.2">
      <c r="A237" s="122"/>
      <c r="B237" s="122"/>
      <c r="C237" s="122"/>
      <c r="D237" s="122"/>
      <c r="E237" s="122"/>
      <c r="F237" s="279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</row>
    <row r="238" spans="1:26" ht="15.75" customHeight="1" x14ac:dyDescent="0.2">
      <c r="A238" s="122"/>
      <c r="B238" s="122"/>
      <c r="C238" s="122"/>
      <c r="D238" s="122"/>
      <c r="E238" s="122"/>
      <c r="F238" s="279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</row>
    <row r="239" spans="1:26" ht="15.75" customHeight="1" x14ac:dyDescent="0.2">
      <c r="A239" s="122"/>
      <c r="B239" s="122"/>
      <c r="C239" s="122"/>
      <c r="D239" s="122"/>
      <c r="E239" s="122"/>
      <c r="F239" s="279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</row>
    <row r="240" spans="1:26" ht="15.75" customHeight="1" x14ac:dyDescent="0.2">
      <c r="A240" s="122"/>
      <c r="B240" s="122"/>
      <c r="C240" s="122"/>
      <c r="D240" s="122"/>
      <c r="E240" s="122"/>
      <c r="F240" s="279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</row>
    <row r="241" spans="1:26" ht="15.75" customHeight="1" x14ac:dyDescent="0.2">
      <c r="A241" s="122"/>
      <c r="B241" s="122"/>
      <c r="C241" s="122"/>
      <c r="D241" s="122"/>
      <c r="E241" s="122"/>
      <c r="F241" s="279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</row>
    <row r="242" spans="1:26" ht="15.75" customHeight="1" x14ac:dyDescent="0.2">
      <c r="A242" s="122"/>
      <c r="B242" s="122"/>
      <c r="C242" s="122"/>
      <c r="D242" s="122"/>
      <c r="E242" s="122"/>
      <c r="F242" s="279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</row>
    <row r="243" spans="1:26" ht="15.75" customHeight="1" x14ac:dyDescent="0.2">
      <c r="A243" s="122"/>
      <c r="B243" s="122"/>
      <c r="C243" s="122"/>
      <c r="D243" s="122"/>
      <c r="E243" s="122"/>
      <c r="F243" s="279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</row>
    <row r="244" spans="1:26" ht="15.75" customHeight="1" x14ac:dyDescent="0.2">
      <c r="A244" s="122"/>
      <c r="B244" s="122"/>
      <c r="C244" s="122"/>
      <c r="D244" s="122"/>
      <c r="E244" s="122"/>
      <c r="F244" s="279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</row>
    <row r="245" spans="1:26" ht="15.75" customHeight="1" x14ac:dyDescent="0.2">
      <c r="A245" s="122"/>
      <c r="B245" s="122"/>
      <c r="C245" s="122"/>
      <c r="D245" s="122"/>
      <c r="E245" s="122"/>
      <c r="F245" s="279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</row>
    <row r="246" spans="1:26" ht="15.75" customHeight="1" x14ac:dyDescent="0.2">
      <c r="A246" s="122"/>
      <c r="B246" s="122"/>
      <c r="C246" s="122"/>
      <c r="D246" s="122"/>
      <c r="E246" s="122"/>
      <c r="F246" s="279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</row>
    <row r="247" spans="1:26" ht="15.75" customHeight="1" x14ac:dyDescent="0.2">
      <c r="A247" s="122"/>
      <c r="B247" s="122"/>
      <c r="C247" s="122"/>
      <c r="D247" s="122"/>
      <c r="E247" s="122"/>
      <c r="F247" s="279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</row>
    <row r="248" spans="1:26" ht="15.75" customHeight="1" x14ac:dyDescent="0.2">
      <c r="A248" s="122"/>
      <c r="B248" s="122"/>
      <c r="C248" s="122"/>
      <c r="D248" s="122"/>
      <c r="E248" s="122"/>
      <c r="F248" s="279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</row>
    <row r="249" spans="1:26" ht="15.75" customHeight="1" x14ac:dyDescent="0.2">
      <c r="A249" s="122"/>
      <c r="B249" s="122"/>
      <c r="C249" s="122"/>
      <c r="D249" s="122"/>
      <c r="E249" s="122"/>
      <c r="F249" s="279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</row>
    <row r="250" spans="1:26" ht="15.75" customHeight="1" x14ac:dyDescent="0.2">
      <c r="A250" s="122"/>
      <c r="B250" s="122"/>
      <c r="C250" s="122"/>
      <c r="D250" s="122"/>
      <c r="E250" s="122"/>
      <c r="F250" s="279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</row>
    <row r="251" spans="1:26" ht="15.75" customHeight="1" x14ac:dyDescent="0.2">
      <c r="A251" s="122"/>
      <c r="B251" s="122"/>
      <c r="C251" s="122"/>
      <c r="D251" s="122"/>
      <c r="E251" s="122"/>
      <c r="F251" s="279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</row>
    <row r="252" spans="1:26" ht="15.75" customHeight="1" x14ac:dyDescent="0.2">
      <c r="A252" s="122"/>
      <c r="B252" s="122"/>
      <c r="C252" s="122"/>
      <c r="D252" s="122"/>
      <c r="E252" s="122"/>
      <c r="F252" s="279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</row>
    <row r="253" spans="1:26" ht="15.75" customHeight="1" x14ac:dyDescent="0.2">
      <c r="A253" s="122"/>
      <c r="B253" s="122"/>
      <c r="C253" s="122"/>
      <c r="D253" s="122"/>
      <c r="E253" s="122"/>
      <c r="F253" s="279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</row>
    <row r="254" spans="1:26" ht="15.75" customHeight="1" x14ac:dyDescent="0.2">
      <c r="A254" s="122"/>
      <c r="B254" s="122"/>
      <c r="C254" s="122"/>
      <c r="D254" s="122"/>
      <c r="E254" s="122"/>
      <c r="F254" s="279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</row>
    <row r="255" spans="1:26" ht="15.75" customHeight="1" x14ac:dyDescent="0.2">
      <c r="A255" s="122"/>
      <c r="B255" s="122"/>
      <c r="C255" s="122"/>
      <c r="D255" s="122"/>
      <c r="E255" s="122"/>
      <c r="F255" s="279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</row>
    <row r="256" spans="1:26" ht="15.75" customHeight="1" x14ac:dyDescent="0.2">
      <c r="A256" s="122"/>
      <c r="B256" s="122"/>
      <c r="C256" s="122"/>
      <c r="D256" s="122"/>
      <c r="E256" s="122"/>
      <c r="F256" s="279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</row>
    <row r="257" spans="1:26" ht="15.75" customHeight="1" x14ac:dyDescent="0.2">
      <c r="A257" s="122"/>
      <c r="B257" s="122"/>
      <c r="C257" s="122"/>
      <c r="D257" s="122"/>
      <c r="E257" s="122"/>
      <c r="F257" s="279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</row>
    <row r="258" spans="1:26" ht="15.75" customHeight="1" x14ac:dyDescent="0.2">
      <c r="A258" s="122"/>
      <c r="B258" s="122"/>
      <c r="C258" s="122"/>
      <c r="D258" s="122"/>
      <c r="E258" s="122"/>
      <c r="F258" s="279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</row>
    <row r="259" spans="1:26" ht="15.75" customHeight="1" x14ac:dyDescent="0.2">
      <c r="A259" s="122"/>
      <c r="B259" s="122"/>
      <c r="C259" s="122"/>
      <c r="D259" s="122"/>
      <c r="E259" s="122"/>
      <c r="F259" s="279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</row>
    <row r="260" spans="1:26" ht="15.75" customHeight="1" x14ac:dyDescent="0.2">
      <c r="A260" s="122"/>
      <c r="B260" s="122"/>
      <c r="C260" s="122"/>
      <c r="D260" s="122"/>
      <c r="E260" s="122"/>
      <c r="F260" s="279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</row>
    <row r="261" spans="1:26" ht="15.75" customHeight="1" x14ac:dyDescent="0.2">
      <c r="A261" s="122"/>
      <c r="B261" s="122"/>
      <c r="C261" s="122"/>
      <c r="D261" s="122"/>
      <c r="E261" s="122"/>
      <c r="F261" s="279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</row>
    <row r="262" spans="1:26" ht="15.75" customHeight="1" x14ac:dyDescent="0.2">
      <c r="A262" s="122"/>
      <c r="B262" s="122"/>
      <c r="C262" s="122"/>
      <c r="D262" s="122"/>
      <c r="E262" s="122"/>
      <c r="F262" s="279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</row>
    <row r="263" spans="1:26" ht="15.75" customHeight="1" x14ac:dyDescent="0.2">
      <c r="A263" s="122"/>
      <c r="B263" s="122"/>
      <c r="C263" s="122"/>
      <c r="D263" s="122"/>
      <c r="E263" s="122"/>
      <c r="F263" s="279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</row>
    <row r="264" spans="1:26" ht="15.75" customHeight="1" x14ac:dyDescent="0.2">
      <c r="A264" s="122"/>
      <c r="B264" s="122"/>
      <c r="C264" s="122"/>
      <c r="D264" s="122"/>
      <c r="E264" s="122"/>
      <c r="F264" s="279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</row>
    <row r="265" spans="1:26" ht="15.75" customHeight="1" x14ac:dyDescent="0.2">
      <c r="A265" s="122"/>
      <c r="B265" s="122"/>
      <c r="C265" s="122"/>
      <c r="D265" s="122"/>
      <c r="E265" s="122"/>
      <c r="F265" s="279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</row>
    <row r="266" spans="1:26" ht="15.75" customHeight="1" x14ac:dyDescent="0.2">
      <c r="A266" s="122"/>
      <c r="B266" s="122"/>
      <c r="C266" s="122"/>
      <c r="D266" s="122"/>
      <c r="E266" s="122"/>
      <c r="F266" s="279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</row>
    <row r="267" spans="1:26" ht="15.75" customHeight="1" x14ac:dyDescent="0.2">
      <c r="A267" s="122"/>
      <c r="B267" s="122"/>
      <c r="C267" s="122"/>
      <c r="D267" s="122"/>
      <c r="E267" s="122"/>
      <c r="F267" s="279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</row>
    <row r="268" spans="1:26" ht="15.75" customHeight="1" x14ac:dyDescent="0.2">
      <c r="A268" s="122"/>
      <c r="B268" s="122"/>
      <c r="C268" s="122"/>
      <c r="D268" s="122"/>
      <c r="E268" s="122"/>
      <c r="F268" s="279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</row>
    <row r="269" spans="1:26" ht="15.75" customHeight="1" x14ac:dyDescent="0.2">
      <c r="A269" s="122"/>
      <c r="B269" s="122"/>
      <c r="C269" s="122"/>
      <c r="D269" s="122"/>
      <c r="E269" s="122"/>
      <c r="F269" s="279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</row>
    <row r="270" spans="1:26" ht="15.75" customHeight="1" x14ac:dyDescent="0.2">
      <c r="A270" s="122"/>
      <c r="B270" s="122"/>
      <c r="C270" s="122"/>
      <c r="D270" s="122"/>
      <c r="E270" s="122"/>
      <c r="F270" s="279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</row>
    <row r="271" spans="1:26" ht="15.75" customHeight="1" x14ac:dyDescent="0.2">
      <c r="A271" s="122"/>
      <c r="B271" s="122"/>
      <c r="C271" s="122"/>
      <c r="D271" s="122"/>
      <c r="E271" s="122"/>
      <c r="F271" s="279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</row>
    <row r="272" spans="1:26" ht="15.75" customHeight="1" x14ac:dyDescent="0.2">
      <c r="A272" s="122"/>
      <c r="B272" s="122"/>
      <c r="C272" s="122"/>
      <c r="D272" s="122"/>
      <c r="E272" s="122"/>
      <c r="F272" s="279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</row>
    <row r="273" spans="1:26" ht="15.75" customHeight="1" x14ac:dyDescent="0.2">
      <c r="A273" s="122"/>
      <c r="B273" s="122"/>
      <c r="C273" s="122"/>
      <c r="D273" s="122"/>
      <c r="E273" s="122"/>
      <c r="F273" s="279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</row>
    <row r="274" spans="1:26" ht="15.75" customHeight="1" x14ac:dyDescent="0.2">
      <c r="A274" s="122"/>
      <c r="B274" s="122"/>
      <c r="C274" s="122"/>
      <c r="D274" s="122"/>
      <c r="E274" s="122"/>
      <c r="F274" s="279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</row>
    <row r="275" spans="1:26" ht="15.75" customHeight="1" x14ac:dyDescent="0.2">
      <c r="A275" s="122"/>
      <c r="B275" s="122"/>
      <c r="C275" s="122"/>
      <c r="D275" s="122"/>
      <c r="E275" s="122"/>
      <c r="F275" s="279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</row>
    <row r="276" spans="1:26" ht="15.75" customHeight="1" x14ac:dyDescent="0.2">
      <c r="A276" s="122"/>
      <c r="B276" s="122"/>
      <c r="C276" s="122"/>
      <c r="D276" s="122"/>
      <c r="E276" s="122"/>
      <c r="F276" s="279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</row>
    <row r="277" spans="1:26" ht="15.75" customHeight="1" x14ac:dyDescent="0.2">
      <c r="A277" s="122"/>
      <c r="B277" s="122"/>
      <c r="C277" s="122"/>
      <c r="D277" s="122"/>
      <c r="E277" s="122"/>
      <c r="F277" s="279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</row>
    <row r="278" spans="1:26" ht="15.75" customHeight="1" x14ac:dyDescent="0.2">
      <c r="A278" s="122"/>
      <c r="B278" s="122"/>
      <c r="C278" s="122"/>
      <c r="D278" s="122"/>
      <c r="E278" s="122"/>
      <c r="F278" s="279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</row>
    <row r="279" spans="1:26" ht="15.75" customHeight="1" x14ac:dyDescent="0.2">
      <c r="A279" s="122"/>
      <c r="B279" s="122"/>
      <c r="C279" s="122"/>
      <c r="D279" s="122"/>
      <c r="E279" s="122"/>
      <c r="F279" s="279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</row>
    <row r="280" spans="1:26" ht="15.75" customHeight="1" x14ac:dyDescent="0.2">
      <c r="A280" s="122"/>
      <c r="B280" s="122"/>
      <c r="C280" s="122"/>
      <c r="D280" s="122"/>
      <c r="E280" s="122"/>
      <c r="F280" s="279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</row>
    <row r="281" spans="1:26" ht="15.75" customHeight="1" x14ac:dyDescent="0.2">
      <c r="A281" s="122"/>
      <c r="B281" s="122"/>
      <c r="C281" s="122"/>
      <c r="D281" s="122"/>
      <c r="E281" s="122"/>
      <c r="F281" s="279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</row>
    <row r="282" spans="1:26" ht="15.75" customHeight="1" x14ac:dyDescent="0.2">
      <c r="A282" s="122"/>
      <c r="B282" s="122"/>
      <c r="C282" s="122"/>
      <c r="D282" s="122"/>
      <c r="E282" s="122"/>
      <c r="F282" s="279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</row>
    <row r="283" spans="1:26" ht="15.75" customHeight="1" x14ac:dyDescent="0.2">
      <c r="A283" s="122"/>
      <c r="B283" s="122"/>
      <c r="C283" s="122"/>
      <c r="D283" s="122"/>
      <c r="E283" s="122"/>
      <c r="F283" s="279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</row>
    <row r="284" spans="1:26" ht="15.75" customHeight="1" x14ac:dyDescent="0.2">
      <c r="A284" s="122"/>
      <c r="B284" s="122"/>
      <c r="C284" s="122"/>
      <c r="D284" s="122"/>
      <c r="E284" s="122"/>
      <c r="F284" s="279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</row>
    <row r="285" spans="1:26" ht="15.75" customHeight="1" x14ac:dyDescent="0.2">
      <c r="A285" s="122"/>
      <c r="B285" s="122"/>
      <c r="C285" s="122"/>
      <c r="D285" s="122"/>
      <c r="E285" s="122"/>
      <c r="F285" s="279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</row>
    <row r="286" spans="1:26" ht="15.75" customHeight="1" x14ac:dyDescent="0.2">
      <c r="A286" s="122"/>
      <c r="B286" s="122"/>
      <c r="C286" s="122"/>
      <c r="D286" s="122"/>
      <c r="E286" s="122"/>
      <c r="F286" s="279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</row>
    <row r="287" spans="1:26" ht="15.75" customHeight="1" x14ac:dyDescent="0.2">
      <c r="A287" s="122"/>
      <c r="B287" s="122"/>
      <c r="C287" s="122"/>
      <c r="D287" s="122"/>
      <c r="E287" s="122"/>
      <c r="F287" s="279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</row>
    <row r="288" spans="1:26" ht="15.75" customHeight="1" x14ac:dyDescent="0.2">
      <c r="A288" s="122"/>
      <c r="B288" s="122"/>
      <c r="C288" s="122"/>
      <c r="D288" s="122"/>
      <c r="E288" s="122"/>
      <c r="F288" s="279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</row>
    <row r="289" spans="1:26" ht="15.75" customHeight="1" x14ac:dyDescent="0.2">
      <c r="A289" s="122"/>
      <c r="B289" s="122"/>
      <c r="C289" s="122"/>
      <c r="D289" s="122"/>
      <c r="E289" s="122"/>
      <c r="F289" s="279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</row>
    <row r="290" spans="1:26" ht="15.75" customHeight="1" x14ac:dyDescent="0.2">
      <c r="A290" s="122"/>
      <c r="B290" s="122"/>
      <c r="C290" s="122"/>
      <c r="D290" s="122"/>
      <c r="E290" s="122"/>
      <c r="F290" s="279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</row>
    <row r="291" spans="1:26" ht="15.75" customHeight="1" x14ac:dyDescent="0.2">
      <c r="A291" s="122"/>
      <c r="B291" s="122"/>
      <c r="C291" s="122"/>
      <c r="D291" s="122"/>
      <c r="E291" s="122"/>
      <c r="F291" s="279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</row>
    <row r="292" spans="1:26" ht="15.75" customHeight="1" x14ac:dyDescent="0.2">
      <c r="A292" s="122"/>
      <c r="B292" s="122"/>
      <c r="C292" s="122"/>
      <c r="D292" s="122"/>
      <c r="E292" s="122"/>
      <c r="F292" s="279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</row>
    <row r="293" spans="1:26" ht="15.75" customHeight="1" x14ac:dyDescent="0.2">
      <c r="A293" s="122"/>
      <c r="B293" s="122"/>
      <c r="C293" s="122"/>
      <c r="D293" s="122"/>
      <c r="E293" s="122"/>
      <c r="F293" s="279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</row>
    <row r="294" spans="1:26" ht="15.75" customHeight="1" x14ac:dyDescent="0.2">
      <c r="A294" s="122"/>
      <c r="B294" s="122"/>
      <c r="C294" s="122"/>
      <c r="D294" s="122"/>
      <c r="E294" s="122"/>
      <c r="F294" s="279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</row>
    <row r="295" spans="1:26" ht="15.75" customHeight="1" x14ac:dyDescent="0.2">
      <c r="A295" s="122"/>
      <c r="B295" s="122"/>
      <c r="C295" s="122"/>
      <c r="D295" s="122"/>
      <c r="E295" s="122"/>
      <c r="F295" s="279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</row>
    <row r="296" spans="1:26" ht="15.75" customHeight="1" x14ac:dyDescent="0.2">
      <c r="A296" s="122"/>
      <c r="B296" s="122"/>
      <c r="C296" s="122"/>
      <c r="D296" s="122"/>
      <c r="E296" s="122"/>
      <c r="F296" s="279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</row>
    <row r="297" spans="1:26" ht="15.75" customHeight="1" x14ac:dyDescent="0.2">
      <c r="A297" s="122"/>
      <c r="B297" s="122"/>
      <c r="C297" s="122"/>
      <c r="D297" s="122"/>
      <c r="E297" s="122"/>
      <c r="F297" s="279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</row>
    <row r="298" spans="1:26" ht="15.75" customHeight="1" x14ac:dyDescent="0.2">
      <c r="A298" s="122"/>
      <c r="B298" s="122"/>
      <c r="C298" s="122"/>
      <c r="D298" s="122"/>
      <c r="E298" s="122"/>
      <c r="F298" s="279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</row>
    <row r="299" spans="1:26" ht="15.75" customHeight="1" x14ac:dyDescent="0.2">
      <c r="A299" s="122"/>
      <c r="B299" s="122"/>
      <c r="C299" s="122"/>
      <c r="D299" s="122"/>
      <c r="E299" s="122"/>
      <c r="F299" s="279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</row>
    <row r="300" spans="1:26" ht="15.75" customHeight="1" x14ac:dyDescent="0.2">
      <c r="A300" s="122"/>
      <c r="B300" s="122"/>
      <c r="C300" s="122"/>
      <c r="D300" s="122"/>
      <c r="E300" s="122"/>
      <c r="F300" s="279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</row>
    <row r="301" spans="1:26" ht="15.75" customHeight="1" x14ac:dyDescent="0.2">
      <c r="A301" s="122"/>
      <c r="B301" s="122"/>
      <c r="C301" s="122"/>
      <c r="D301" s="122"/>
      <c r="E301" s="122"/>
      <c r="F301" s="279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</row>
    <row r="302" spans="1:26" ht="15.75" customHeight="1" x14ac:dyDescent="0.2">
      <c r="A302" s="122"/>
      <c r="B302" s="122"/>
      <c r="C302" s="122"/>
      <c r="D302" s="122"/>
      <c r="E302" s="122"/>
      <c r="F302" s="279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</row>
    <row r="303" spans="1:26" ht="15.75" customHeight="1" x14ac:dyDescent="0.2">
      <c r="A303" s="122"/>
      <c r="B303" s="122"/>
      <c r="C303" s="122"/>
      <c r="D303" s="122"/>
      <c r="E303" s="122"/>
      <c r="F303" s="279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</row>
    <row r="304" spans="1:26" ht="15.75" customHeight="1" x14ac:dyDescent="0.2">
      <c r="A304" s="122"/>
      <c r="B304" s="122"/>
      <c r="C304" s="122"/>
      <c r="D304" s="122"/>
      <c r="E304" s="122"/>
      <c r="F304" s="279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</row>
    <row r="305" spans="1:26" ht="15.75" customHeight="1" x14ac:dyDescent="0.2">
      <c r="A305" s="122"/>
      <c r="B305" s="122"/>
      <c r="C305" s="122"/>
      <c r="D305" s="122"/>
      <c r="E305" s="122"/>
      <c r="F305" s="279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</row>
    <row r="306" spans="1:26" ht="15.75" customHeight="1" x14ac:dyDescent="0.2">
      <c r="A306" s="122"/>
      <c r="B306" s="122"/>
      <c r="C306" s="122"/>
      <c r="D306" s="122"/>
      <c r="E306" s="122"/>
      <c r="F306" s="279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</row>
    <row r="307" spans="1:26" ht="15.75" customHeight="1" x14ac:dyDescent="0.2">
      <c r="A307" s="122"/>
      <c r="B307" s="122"/>
      <c r="C307" s="122"/>
      <c r="D307" s="122"/>
      <c r="E307" s="122"/>
      <c r="F307" s="279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</row>
    <row r="308" spans="1:26" ht="15.75" customHeight="1" x14ac:dyDescent="0.2">
      <c r="A308" s="122"/>
      <c r="B308" s="122"/>
      <c r="C308" s="122"/>
      <c r="D308" s="122"/>
      <c r="E308" s="122"/>
      <c r="F308" s="279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</row>
    <row r="309" spans="1:26" ht="15.75" customHeight="1" x14ac:dyDescent="0.2">
      <c r="A309" s="122"/>
      <c r="B309" s="122"/>
      <c r="C309" s="122"/>
      <c r="D309" s="122"/>
      <c r="E309" s="122"/>
      <c r="F309" s="279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</row>
    <row r="310" spans="1:26" ht="15.75" customHeight="1" x14ac:dyDescent="0.2">
      <c r="A310" s="122"/>
      <c r="B310" s="122"/>
      <c r="C310" s="122"/>
      <c r="D310" s="122"/>
      <c r="E310" s="122"/>
      <c r="F310" s="279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</row>
    <row r="311" spans="1:26" ht="15.75" customHeight="1" x14ac:dyDescent="0.2">
      <c r="A311" s="122"/>
      <c r="B311" s="122"/>
      <c r="C311" s="122"/>
      <c r="D311" s="122"/>
      <c r="E311" s="122"/>
      <c r="F311" s="279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</row>
    <row r="312" spans="1:26" ht="15.75" customHeight="1" x14ac:dyDescent="0.2">
      <c r="A312" s="122"/>
      <c r="B312" s="122"/>
      <c r="C312" s="122"/>
      <c r="D312" s="122"/>
      <c r="E312" s="122"/>
      <c r="F312" s="279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</row>
    <row r="313" spans="1:26" ht="15.75" customHeight="1" x14ac:dyDescent="0.2">
      <c r="A313" s="122"/>
      <c r="B313" s="122"/>
      <c r="C313" s="122"/>
      <c r="D313" s="122"/>
      <c r="E313" s="122"/>
      <c r="F313" s="279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</row>
    <row r="314" spans="1:26" ht="15.75" customHeight="1" x14ac:dyDescent="0.2">
      <c r="A314" s="122"/>
      <c r="B314" s="122"/>
      <c r="C314" s="122"/>
      <c r="D314" s="122"/>
      <c r="E314" s="122"/>
      <c r="F314" s="279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</row>
    <row r="315" spans="1:26" ht="15.75" customHeight="1" x14ac:dyDescent="0.2">
      <c r="A315" s="122"/>
      <c r="B315" s="122"/>
      <c r="C315" s="122"/>
      <c r="D315" s="122"/>
      <c r="E315" s="122"/>
      <c r="F315" s="279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</row>
    <row r="316" spans="1:26" ht="15.75" customHeight="1" x14ac:dyDescent="0.2">
      <c r="A316" s="122"/>
      <c r="B316" s="122"/>
      <c r="C316" s="122"/>
      <c r="D316" s="122"/>
      <c r="E316" s="122"/>
      <c r="F316" s="279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</row>
    <row r="317" spans="1:26" ht="15.75" customHeight="1" x14ac:dyDescent="0.2">
      <c r="A317" s="122"/>
      <c r="B317" s="122"/>
      <c r="C317" s="122"/>
      <c r="D317" s="122"/>
      <c r="E317" s="122"/>
      <c r="F317" s="279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</row>
    <row r="318" spans="1:26" ht="15.75" customHeight="1" x14ac:dyDescent="0.2">
      <c r="A318" s="122"/>
      <c r="B318" s="122"/>
      <c r="C318" s="122"/>
      <c r="D318" s="122"/>
      <c r="E318" s="122"/>
      <c r="F318" s="279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</row>
    <row r="319" spans="1:26" ht="15.75" customHeight="1" x14ac:dyDescent="0.2">
      <c r="A319" s="122"/>
      <c r="B319" s="122"/>
      <c r="C319" s="122"/>
      <c r="D319" s="122"/>
      <c r="E319" s="122"/>
      <c r="F319" s="279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</row>
    <row r="320" spans="1:26" ht="15.75" customHeight="1" x14ac:dyDescent="0.2">
      <c r="A320" s="122"/>
      <c r="B320" s="122"/>
      <c r="C320" s="122"/>
      <c r="D320" s="122"/>
      <c r="E320" s="122"/>
      <c r="F320" s="279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</row>
    <row r="321" spans="1:26" ht="15.75" customHeight="1" x14ac:dyDescent="0.2">
      <c r="A321" s="122"/>
      <c r="B321" s="122"/>
      <c r="C321" s="122"/>
      <c r="D321" s="122"/>
      <c r="E321" s="122"/>
      <c r="F321" s="279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</row>
    <row r="322" spans="1:26" ht="15.75" customHeight="1" x14ac:dyDescent="0.2">
      <c r="A322" s="122"/>
      <c r="B322" s="122"/>
      <c r="C322" s="122"/>
      <c r="D322" s="122"/>
      <c r="E322" s="122"/>
      <c r="F322" s="279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</row>
    <row r="323" spans="1:26" ht="15.75" customHeight="1" x14ac:dyDescent="0.2">
      <c r="A323" s="122"/>
      <c r="B323" s="122"/>
      <c r="C323" s="122"/>
      <c r="D323" s="122"/>
      <c r="E323" s="122"/>
      <c r="F323" s="279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</row>
    <row r="324" spans="1:26" ht="15.75" customHeight="1" x14ac:dyDescent="0.2">
      <c r="A324" s="122"/>
      <c r="B324" s="122"/>
      <c r="C324" s="122"/>
      <c r="D324" s="122"/>
      <c r="E324" s="122"/>
      <c r="F324" s="279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</row>
    <row r="325" spans="1:26" ht="15.75" customHeight="1" x14ac:dyDescent="0.2">
      <c r="A325" s="122"/>
      <c r="B325" s="122"/>
      <c r="C325" s="122"/>
      <c r="D325" s="122"/>
      <c r="E325" s="122"/>
      <c r="F325" s="279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</row>
    <row r="326" spans="1:26" ht="15.75" customHeight="1" x14ac:dyDescent="0.2">
      <c r="A326" s="122"/>
      <c r="B326" s="122"/>
      <c r="C326" s="122"/>
      <c r="D326" s="122"/>
      <c r="E326" s="122"/>
      <c r="F326" s="279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</row>
    <row r="327" spans="1:26" ht="15.75" customHeight="1" x14ac:dyDescent="0.2">
      <c r="A327" s="122"/>
      <c r="B327" s="122"/>
      <c r="C327" s="122"/>
      <c r="D327" s="122"/>
      <c r="E327" s="122"/>
      <c r="F327" s="279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</row>
    <row r="328" spans="1:26" ht="15.75" customHeight="1" x14ac:dyDescent="0.2">
      <c r="A328" s="122"/>
      <c r="B328" s="122"/>
      <c r="C328" s="122"/>
      <c r="D328" s="122"/>
      <c r="E328" s="122"/>
      <c r="F328" s="279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</row>
    <row r="329" spans="1:26" ht="15.75" customHeight="1" x14ac:dyDescent="0.2">
      <c r="A329" s="122"/>
      <c r="B329" s="122"/>
      <c r="C329" s="122"/>
      <c r="D329" s="122"/>
      <c r="E329" s="122"/>
      <c r="F329" s="279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</row>
    <row r="330" spans="1:26" ht="15.75" customHeight="1" x14ac:dyDescent="0.2">
      <c r="A330" s="122"/>
      <c r="B330" s="122"/>
      <c r="C330" s="122"/>
      <c r="D330" s="122"/>
      <c r="E330" s="122"/>
      <c r="F330" s="279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</row>
    <row r="331" spans="1:26" ht="15.75" customHeight="1" x14ac:dyDescent="0.2">
      <c r="A331" s="122"/>
      <c r="B331" s="122"/>
      <c r="C331" s="122"/>
      <c r="D331" s="122"/>
      <c r="E331" s="122"/>
      <c r="F331" s="279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</row>
    <row r="332" spans="1:26" ht="15.75" customHeight="1" x14ac:dyDescent="0.2">
      <c r="A332" s="122"/>
      <c r="B332" s="122"/>
      <c r="C332" s="122"/>
      <c r="D332" s="122"/>
      <c r="E332" s="122"/>
      <c r="F332" s="279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</row>
    <row r="333" spans="1:26" ht="15.75" customHeight="1" x14ac:dyDescent="0.2">
      <c r="A333" s="122"/>
      <c r="B333" s="122"/>
      <c r="C333" s="122"/>
      <c r="D333" s="122"/>
      <c r="E333" s="122"/>
      <c r="F333" s="279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</row>
    <row r="334" spans="1:26" ht="15.75" customHeight="1" x14ac:dyDescent="0.2">
      <c r="A334" s="122"/>
      <c r="B334" s="122"/>
      <c r="C334" s="122"/>
      <c r="D334" s="122"/>
      <c r="E334" s="122"/>
      <c r="F334" s="279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</row>
    <row r="335" spans="1:26" ht="15.75" customHeight="1" x14ac:dyDescent="0.2">
      <c r="A335" s="122"/>
      <c r="B335" s="122"/>
      <c r="C335" s="122"/>
      <c r="D335" s="122"/>
      <c r="E335" s="122"/>
      <c r="F335" s="279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</row>
    <row r="336" spans="1:26" ht="15.75" customHeight="1" x14ac:dyDescent="0.2">
      <c r="A336" s="122"/>
      <c r="B336" s="122"/>
      <c r="C336" s="122"/>
      <c r="D336" s="122"/>
      <c r="E336" s="122"/>
      <c r="F336" s="279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</row>
    <row r="337" spans="1:26" ht="15.75" customHeight="1" x14ac:dyDescent="0.2">
      <c r="A337" s="122"/>
      <c r="B337" s="122"/>
      <c r="C337" s="122"/>
      <c r="D337" s="122"/>
      <c r="E337" s="122"/>
      <c r="F337" s="279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</row>
    <row r="338" spans="1:26" ht="15.75" customHeight="1" x14ac:dyDescent="0.2">
      <c r="A338" s="122"/>
      <c r="B338" s="122"/>
      <c r="C338" s="122"/>
      <c r="D338" s="122"/>
      <c r="E338" s="122"/>
      <c r="F338" s="279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</row>
    <row r="339" spans="1:26" ht="15.75" customHeight="1" x14ac:dyDescent="0.2">
      <c r="A339" s="122"/>
      <c r="B339" s="122"/>
      <c r="C339" s="122"/>
      <c r="D339" s="122"/>
      <c r="E339" s="122"/>
      <c r="F339" s="279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</row>
    <row r="340" spans="1:26" ht="15.75" customHeight="1" x14ac:dyDescent="0.2">
      <c r="A340" s="122"/>
      <c r="B340" s="122"/>
      <c r="C340" s="122"/>
      <c r="D340" s="122"/>
      <c r="E340" s="122"/>
      <c r="F340" s="279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</row>
    <row r="341" spans="1:26" ht="15.75" customHeight="1" x14ac:dyDescent="0.2">
      <c r="A341" s="122"/>
      <c r="B341" s="122"/>
      <c r="C341" s="122"/>
      <c r="D341" s="122"/>
      <c r="E341" s="122"/>
      <c r="F341" s="279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</row>
    <row r="342" spans="1:26" ht="15.75" customHeight="1" x14ac:dyDescent="0.2">
      <c r="A342" s="122"/>
      <c r="B342" s="122"/>
      <c r="C342" s="122"/>
      <c r="D342" s="122"/>
      <c r="E342" s="122"/>
      <c r="F342" s="279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</row>
    <row r="343" spans="1:26" ht="15.75" customHeight="1" x14ac:dyDescent="0.2">
      <c r="A343" s="122"/>
      <c r="B343" s="122"/>
      <c r="C343" s="122"/>
      <c r="D343" s="122"/>
      <c r="E343" s="122"/>
      <c r="F343" s="279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</row>
    <row r="344" spans="1:26" ht="15.75" customHeight="1" x14ac:dyDescent="0.2">
      <c r="A344" s="122"/>
      <c r="B344" s="122"/>
      <c r="C344" s="122"/>
      <c r="D344" s="122"/>
      <c r="E344" s="122"/>
      <c r="F344" s="279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</row>
    <row r="345" spans="1:26" ht="15.75" customHeight="1" x14ac:dyDescent="0.2">
      <c r="A345" s="122"/>
      <c r="B345" s="122"/>
      <c r="C345" s="122"/>
      <c r="D345" s="122"/>
      <c r="E345" s="122"/>
      <c r="F345" s="279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</row>
    <row r="346" spans="1:26" ht="15.75" customHeight="1" x14ac:dyDescent="0.2">
      <c r="A346" s="122"/>
      <c r="B346" s="122"/>
      <c r="C346" s="122"/>
      <c r="D346" s="122"/>
      <c r="E346" s="122"/>
      <c r="F346" s="279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</row>
    <row r="347" spans="1:26" ht="15.75" customHeight="1" x14ac:dyDescent="0.2">
      <c r="A347" s="122"/>
      <c r="B347" s="122"/>
      <c r="C347" s="122"/>
      <c r="D347" s="122"/>
      <c r="E347" s="122"/>
      <c r="F347" s="279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</row>
    <row r="348" spans="1:26" ht="15.75" customHeight="1" x14ac:dyDescent="0.2">
      <c r="A348" s="122"/>
      <c r="B348" s="122"/>
      <c r="C348" s="122"/>
      <c r="D348" s="122"/>
      <c r="E348" s="122"/>
      <c r="F348" s="279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</row>
    <row r="349" spans="1:26" ht="15.75" customHeight="1" x14ac:dyDescent="0.2">
      <c r="A349" s="122"/>
      <c r="B349" s="122"/>
      <c r="C349" s="122"/>
      <c r="D349" s="122"/>
      <c r="E349" s="122"/>
      <c r="F349" s="279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</row>
    <row r="350" spans="1:26" ht="15.75" customHeight="1" x14ac:dyDescent="0.2">
      <c r="A350" s="122"/>
      <c r="B350" s="122"/>
      <c r="C350" s="122"/>
      <c r="D350" s="122"/>
      <c r="E350" s="122"/>
      <c r="F350" s="279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</row>
    <row r="351" spans="1:26" ht="15.75" customHeight="1" x14ac:dyDescent="0.2">
      <c r="A351" s="122"/>
      <c r="B351" s="122"/>
      <c r="C351" s="122"/>
      <c r="D351" s="122"/>
      <c r="E351" s="122"/>
      <c r="F351" s="279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</row>
    <row r="352" spans="1:26" ht="15.75" customHeight="1" x14ac:dyDescent="0.2">
      <c r="A352" s="122"/>
      <c r="B352" s="122"/>
      <c r="C352" s="122"/>
      <c r="D352" s="122"/>
      <c r="E352" s="122"/>
      <c r="F352" s="279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</row>
    <row r="353" spans="1:26" ht="15.75" customHeight="1" x14ac:dyDescent="0.2">
      <c r="A353" s="122"/>
      <c r="B353" s="122"/>
      <c r="C353" s="122"/>
      <c r="D353" s="122"/>
      <c r="E353" s="122"/>
      <c r="F353" s="279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</row>
    <row r="354" spans="1:26" ht="15.75" customHeight="1" x14ac:dyDescent="0.2">
      <c r="A354" s="122"/>
      <c r="B354" s="122"/>
      <c r="C354" s="122"/>
      <c r="D354" s="122"/>
      <c r="E354" s="122"/>
      <c r="F354" s="279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</row>
    <row r="355" spans="1:26" ht="15.75" customHeight="1" x14ac:dyDescent="0.2">
      <c r="A355" s="122"/>
      <c r="B355" s="122"/>
      <c r="C355" s="122"/>
      <c r="D355" s="122"/>
      <c r="E355" s="122"/>
      <c r="F355" s="279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</row>
    <row r="356" spans="1:26" ht="15.75" customHeight="1" x14ac:dyDescent="0.2">
      <c r="A356" s="122"/>
      <c r="B356" s="122"/>
      <c r="C356" s="122"/>
      <c r="D356" s="122"/>
      <c r="E356" s="122"/>
      <c r="F356" s="279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</row>
    <row r="357" spans="1:26" ht="15.75" customHeight="1" x14ac:dyDescent="0.2">
      <c r="A357" s="122"/>
      <c r="B357" s="122"/>
      <c r="C357" s="122"/>
      <c r="D357" s="122"/>
      <c r="E357" s="122"/>
      <c r="F357" s="279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</row>
    <row r="358" spans="1:26" ht="15.75" customHeight="1" x14ac:dyDescent="0.2">
      <c r="A358" s="122"/>
      <c r="B358" s="122"/>
      <c r="C358" s="122"/>
      <c r="D358" s="122"/>
      <c r="E358" s="122"/>
      <c r="F358" s="279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</row>
    <row r="359" spans="1:26" ht="15.75" customHeight="1" x14ac:dyDescent="0.2">
      <c r="A359" s="122"/>
      <c r="B359" s="122"/>
      <c r="C359" s="122"/>
      <c r="D359" s="122"/>
      <c r="E359" s="122"/>
      <c r="F359" s="279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</row>
    <row r="360" spans="1:26" ht="15.75" customHeight="1" x14ac:dyDescent="0.2">
      <c r="A360" s="122"/>
      <c r="B360" s="122"/>
      <c r="C360" s="122"/>
      <c r="D360" s="122"/>
      <c r="E360" s="122"/>
      <c r="F360" s="279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</row>
    <row r="361" spans="1:26" ht="15.75" customHeight="1" x14ac:dyDescent="0.2">
      <c r="A361" s="122"/>
      <c r="B361" s="122"/>
      <c r="C361" s="122"/>
      <c r="D361" s="122"/>
      <c r="E361" s="122"/>
      <c r="F361" s="279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</row>
    <row r="362" spans="1:26" ht="15.75" customHeight="1" x14ac:dyDescent="0.2">
      <c r="A362" s="122"/>
      <c r="B362" s="122"/>
      <c r="C362" s="122"/>
      <c r="D362" s="122"/>
      <c r="E362" s="122"/>
      <c r="F362" s="279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</row>
    <row r="363" spans="1:26" ht="15.75" customHeight="1" x14ac:dyDescent="0.2">
      <c r="A363" s="122"/>
      <c r="B363" s="122"/>
      <c r="C363" s="122"/>
      <c r="D363" s="122"/>
      <c r="E363" s="122"/>
      <c r="F363" s="279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</row>
    <row r="364" spans="1:26" ht="15.75" customHeight="1" x14ac:dyDescent="0.2">
      <c r="A364" s="122"/>
      <c r="B364" s="122"/>
      <c r="C364" s="122"/>
      <c r="D364" s="122"/>
      <c r="E364" s="122"/>
      <c r="F364" s="279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</row>
    <row r="365" spans="1:26" ht="15.75" customHeight="1" x14ac:dyDescent="0.2">
      <c r="A365" s="122"/>
      <c r="B365" s="122"/>
      <c r="C365" s="122"/>
      <c r="D365" s="122"/>
      <c r="E365" s="122"/>
      <c r="F365" s="279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</row>
    <row r="366" spans="1:26" ht="15.75" customHeight="1" x14ac:dyDescent="0.2">
      <c r="A366" s="122"/>
      <c r="B366" s="122"/>
      <c r="C366" s="122"/>
      <c r="D366" s="122"/>
      <c r="E366" s="122"/>
      <c r="F366" s="279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</row>
    <row r="367" spans="1:26" ht="15.75" customHeight="1" x14ac:dyDescent="0.2">
      <c r="A367" s="122"/>
      <c r="B367" s="122"/>
      <c r="C367" s="122"/>
      <c r="D367" s="122"/>
      <c r="E367" s="122"/>
      <c r="F367" s="279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</row>
    <row r="368" spans="1:26" ht="15.75" customHeight="1" x14ac:dyDescent="0.2">
      <c r="A368" s="122"/>
      <c r="B368" s="122"/>
      <c r="C368" s="122"/>
      <c r="D368" s="122"/>
      <c r="E368" s="122"/>
      <c r="F368" s="279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</row>
    <row r="369" spans="1:26" ht="15.75" customHeight="1" x14ac:dyDescent="0.2">
      <c r="A369" s="122"/>
      <c r="B369" s="122"/>
      <c r="C369" s="122"/>
      <c r="D369" s="122"/>
      <c r="E369" s="122"/>
      <c r="F369" s="279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</row>
    <row r="370" spans="1:26" ht="15.75" customHeight="1" x14ac:dyDescent="0.2">
      <c r="A370" s="122"/>
      <c r="B370" s="122"/>
      <c r="C370" s="122"/>
      <c r="D370" s="122"/>
      <c r="E370" s="122"/>
      <c r="F370" s="279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</row>
    <row r="371" spans="1:26" ht="15.75" customHeight="1" x14ac:dyDescent="0.2">
      <c r="A371" s="122"/>
      <c r="B371" s="122"/>
      <c r="C371" s="122"/>
      <c r="D371" s="122"/>
      <c r="E371" s="122"/>
      <c r="F371" s="279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</row>
    <row r="372" spans="1:26" ht="15.75" customHeight="1" x14ac:dyDescent="0.2">
      <c r="A372" s="122"/>
      <c r="B372" s="122"/>
      <c r="C372" s="122"/>
      <c r="D372" s="122"/>
      <c r="E372" s="122"/>
      <c r="F372" s="279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</row>
    <row r="373" spans="1:26" ht="15.75" customHeight="1" x14ac:dyDescent="0.2">
      <c r="A373" s="122"/>
      <c r="B373" s="122"/>
      <c r="C373" s="122"/>
      <c r="D373" s="122"/>
      <c r="E373" s="122"/>
      <c r="F373" s="279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</row>
    <row r="374" spans="1:26" ht="15.75" customHeight="1" x14ac:dyDescent="0.2">
      <c r="A374" s="122"/>
      <c r="B374" s="122"/>
      <c r="C374" s="122"/>
      <c r="D374" s="122"/>
      <c r="E374" s="122"/>
      <c r="F374" s="279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</row>
    <row r="375" spans="1:26" ht="15.75" customHeight="1" x14ac:dyDescent="0.2">
      <c r="A375" s="122"/>
      <c r="B375" s="122"/>
      <c r="C375" s="122"/>
      <c r="D375" s="122"/>
      <c r="E375" s="122"/>
      <c r="F375" s="279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</row>
    <row r="376" spans="1:26" ht="15.75" customHeight="1" x14ac:dyDescent="0.2">
      <c r="A376" s="122"/>
      <c r="B376" s="122"/>
      <c r="C376" s="122"/>
      <c r="D376" s="122"/>
      <c r="E376" s="122"/>
      <c r="F376" s="279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</row>
    <row r="377" spans="1:26" ht="15.75" customHeight="1" x14ac:dyDescent="0.2">
      <c r="A377" s="122"/>
      <c r="B377" s="122"/>
      <c r="C377" s="122"/>
      <c r="D377" s="122"/>
      <c r="E377" s="122"/>
      <c r="F377" s="279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</row>
    <row r="378" spans="1:26" ht="15.75" customHeight="1" x14ac:dyDescent="0.2">
      <c r="A378" s="122"/>
      <c r="B378" s="122"/>
      <c r="C378" s="122"/>
      <c r="D378" s="122"/>
      <c r="E378" s="122"/>
      <c r="F378" s="279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</row>
    <row r="379" spans="1:26" ht="15.75" customHeight="1" x14ac:dyDescent="0.2">
      <c r="A379" s="122"/>
      <c r="B379" s="122"/>
      <c r="C379" s="122"/>
      <c r="D379" s="122"/>
      <c r="E379" s="122"/>
      <c r="F379" s="279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</row>
    <row r="380" spans="1:26" ht="15.75" customHeight="1" x14ac:dyDescent="0.2">
      <c r="A380" s="122"/>
      <c r="B380" s="122"/>
      <c r="C380" s="122"/>
      <c r="D380" s="122"/>
      <c r="E380" s="122"/>
      <c r="F380" s="279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</row>
    <row r="381" spans="1:26" ht="15.75" customHeight="1" x14ac:dyDescent="0.2">
      <c r="A381" s="122"/>
      <c r="B381" s="122"/>
      <c r="C381" s="122"/>
      <c r="D381" s="122"/>
      <c r="E381" s="122"/>
      <c r="F381" s="279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</row>
    <row r="382" spans="1:26" ht="15.75" customHeight="1" x14ac:dyDescent="0.2">
      <c r="A382" s="122"/>
      <c r="B382" s="122"/>
      <c r="C382" s="122"/>
      <c r="D382" s="122"/>
      <c r="E382" s="122"/>
      <c r="F382" s="279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</row>
    <row r="383" spans="1:26" ht="15.75" customHeight="1" x14ac:dyDescent="0.2">
      <c r="A383" s="122"/>
      <c r="B383" s="122"/>
      <c r="C383" s="122"/>
      <c r="D383" s="122"/>
      <c r="E383" s="122"/>
      <c r="F383" s="279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</row>
    <row r="384" spans="1:26" ht="15.75" customHeight="1" x14ac:dyDescent="0.2">
      <c r="A384" s="122"/>
      <c r="B384" s="122"/>
      <c r="C384" s="122"/>
      <c r="D384" s="122"/>
      <c r="E384" s="122"/>
      <c r="F384" s="279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</row>
    <row r="385" spans="1:26" ht="15.75" customHeight="1" x14ac:dyDescent="0.2">
      <c r="A385" s="122"/>
      <c r="B385" s="122"/>
      <c r="C385" s="122"/>
      <c r="D385" s="122"/>
      <c r="E385" s="122"/>
      <c r="F385" s="279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</row>
    <row r="386" spans="1:26" ht="15.75" customHeight="1" x14ac:dyDescent="0.2">
      <c r="A386" s="122"/>
      <c r="B386" s="122"/>
      <c r="C386" s="122"/>
      <c r="D386" s="122"/>
      <c r="E386" s="122"/>
      <c r="F386" s="279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</row>
    <row r="387" spans="1:26" ht="15.75" customHeight="1" x14ac:dyDescent="0.2">
      <c r="A387" s="122"/>
      <c r="B387" s="122"/>
      <c r="C387" s="122"/>
      <c r="D387" s="122"/>
      <c r="E387" s="122"/>
      <c r="F387" s="279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</row>
    <row r="388" spans="1:26" ht="15.75" customHeight="1" x14ac:dyDescent="0.2">
      <c r="A388" s="122"/>
      <c r="B388" s="122"/>
      <c r="C388" s="122"/>
      <c r="D388" s="122"/>
      <c r="E388" s="122"/>
      <c r="F388" s="279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</row>
    <row r="389" spans="1:26" ht="15.75" customHeight="1" x14ac:dyDescent="0.2">
      <c r="A389" s="122"/>
      <c r="B389" s="122"/>
      <c r="C389" s="122"/>
      <c r="D389" s="122"/>
      <c r="E389" s="122"/>
      <c r="F389" s="279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</row>
    <row r="390" spans="1:26" ht="15.75" customHeight="1" x14ac:dyDescent="0.2">
      <c r="A390" s="122"/>
      <c r="B390" s="122"/>
      <c r="C390" s="122"/>
      <c r="D390" s="122"/>
      <c r="E390" s="122"/>
      <c r="F390" s="279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</row>
    <row r="391" spans="1:26" ht="15.75" customHeight="1" x14ac:dyDescent="0.2">
      <c r="A391" s="122"/>
      <c r="B391" s="122"/>
      <c r="C391" s="122"/>
      <c r="D391" s="122"/>
      <c r="E391" s="122"/>
      <c r="F391" s="279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</row>
    <row r="392" spans="1:26" ht="15.75" customHeight="1" x14ac:dyDescent="0.2">
      <c r="A392" s="122"/>
      <c r="B392" s="122"/>
      <c r="C392" s="122"/>
      <c r="D392" s="122"/>
      <c r="E392" s="122"/>
      <c r="F392" s="279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</row>
    <row r="393" spans="1:26" ht="15.75" customHeight="1" x14ac:dyDescent="0.2">
      <c r="A393" s="122"/>
      <c r="B393" s="122"/>
      <c r="C393" s="122"/>
      <c r="D393" s="122"/>
      <c r="E393" s="122"/>
      <c r="F393" s="279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</row>
    <row r="394" spans="1:26" ht="15.75" customHeight="1" x14ac:dyDescent="0.2">
      <c r="A394" s="122"/>
      <c r="B394" s="122"/>
      <c r="C394" s="122"/>
      <c r="D394" s="122"/>
      <c r="E394" s="122"/>
      <c r="F394" s="279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</row>
    <row r="395" spans="1:26" ht="15.75" customHeight="1" x14ac:dyDescent="0.2">
      <c r="A395" s="122"/>
      <c r="B395" s="122"/>
      <c r="C395" s="122"/>
      <c r="D395" s="122"/>
      <c r="E395" s="122"/>
      <c r="F395" s="279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</row>
    <row r="396" spans="1:26" ht="15.75" customHeight="1" x14ac:dyDescent="0.2">
      <c r="A396" s="122"/>
      <c r="B396" s="122"/>
      <c r="C396" s="122"/>
      <c r="D396" s="122"/>
      <c r="E396" s="122"/>
      <c r="F396" s="279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</row>
    <row r="397" spans="1:26" ht="15.75" customHeight="1" x14ac:dyDescent="0.2">
      <c r="A397" s="122"/>
      <c r="B397" s="122"/>
      <c r="C397" s="122"/>
      <c r="D397" s="122"/>
      <c r="E397" s="122"/>
      <c r="F397" s="279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</row>
    <row r="398" spans="1:26" ht="15.75" customHeight="1" x14ac:dyDescent="0.2">
      <c r="A398" s="122"/>
      <c r="B398" s="122"/>
      <c r="C398" s="122"/>
      <c r="D398" s="122"/>
      <c r="E398" s="122"/>
      <c r="F398" s="279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</row>
    <row r="399" spans="1:26" ht="15.75" customHeight="1" x14ac:dyDescent="0.2">
      <c r="A399" s="122"/>
      <c r="B399" s="122"/>
      <c r="C399" s="122"/>
      <c r="D399" s="122"/>
      <c r="E399" s="122"/>
      <c r="F399" s="279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</row>
    <row r="400" spans="1:26" ht="15.75" customHeight="1" x14ac:dyDescent="0.2">
      <c r="A400" s="122"/>
      <c r="B400" s="122"/>
      <c r="C400" s="122"/>
      <c r="D400" s="122"/>
      <c r="E400" s="122"/>
      <c r="F400" s="279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</row>
    <row r="401" spans="1:26" ht="15.75" customHeight="1" x14ac:dyDescent="0.2">
      <c r="A401" s="122"/>
      <c r="B401" s="122"/>
      <c r="C401" s="122"/>
      <c r="D401" s="122"/>
      <c r="E401" s="122"/>
      <c r="F401" s="279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</row>
    <row r="402" spans="1:26" ht="15.75" customHeight="1" x14ac:dyDescent="0.2">
      <c r="A402" s="122"/>
      <c r="B402" s="122"/>
      <c r="C402" s="122"/>
      <c r="D402" s="122"/>
      <c r="E402" s="122"/>
      <c r="F402" s="279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</row>
    <row r="403" spans="1:26" ht="15.75" customHeight="1" x14ac:dyDescent="0.2">
      <c r="A403" s="122"/>
      <c r="B403" s="122"/>
      <c r="C403" s="122"/>
      <c r="D403" s="122"/>
      <c r="E403" s="122"/>
      <c r="F403" s="279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</row>
    <row r="404" spans="1:26" ht="15.75" customHeight="1" x14ac:dyDescent="0.2">
      <c r="A404" s="122"/>
      <c r="B404" s="122"/>
      <c r="C404" s="122"/>
      <c r="D404" s="122"/>
      <c r="E404" s="122"/>
      <c r="F404" s="279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</row>
    <row r="405" spans="1:26" ht="15.75" customHeight="1" x14ac:dyDescent="0.2">
      <c r="A405" s="122"/>
      <c r="B405" s="122"/>
      <c r="C405" s="122"/>
      <c r="D405" s="122"/>
      <c r="E405" s="122"/>
      <c r="F405" s="279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</row>
    <row r="406" spans="1:26" ht="15.75" customHeight="1" x14ac:dyDescent="0.2">
      <c r="A406" s="122"/>
      <c r="B406" s="122"/>
      <c r="C406" s="122"/>
      <c r="D406" s="122"/>
      <c r="E406" s="122"/>
      <c r="F406" s="279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</row>
    <row r="407" spans="1:26" ht="15.75" customHeight="1" x14ac:dyDescent="0.2">
      <c r="A407" s="122"/>
      <c r="B407" s="122"/>
      <c r="C407" s="122"/>
      <c r="D407" s="122"/>
      <c r="E407" s="122"/>
      <c r="F407" s="279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</row>
    <row r="408" spans="1:26" ht="15.75" customHeight="1" x14ac:dyDescent="0.2">
      <c r="A408" s="122"/>
      <c r="B408" s="122"/>
      <c r="C408" s="122"/>
      <c r="D408" s="122"/>
      <c r="E408" s="122"/>
      <c r="F408" s="279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</row>
    <row r="409" spans="1:26" ht="15.75" customHeight="1" x14ac:dyDescent="0.2">
      <c r="A409" s="122"/>
      <c r="B409" s="122"/>
      <c r="C409" s="122"/>
      <c r="D409" s="122"/>
      <c r="E409" s="122"/>
      <c r="F409" s="279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</row>
    <row r="410" spans="1:26" ht="15.75" customHeight="1" x14ac:dyDescent="0.2">
      <c r="A410" s="122"/>
      <c r="B410" s="122"/>
      <c r="C410" s="122"/>
      <c r="D410" s="122"/>
      <c r="E410" s="122"/>
      <c r="F410" s="279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</row>
    <row r="411" spans="1:26" ht="15.75" customHeight="1" x14ac:dyDescent="0.2">
      <c r="A411" s="122"/>
      <c r="B411" s="122"/>
      <c r="C411" s="122"/>
      <c r="D411" s="122"/>
      <c r="E411" s="122"/>
      <c r="F411" s="279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</row>
    <row r="412" spans="1:26" ht="15.75" customHeight="1" x14ac:dyDescent="0.2">
      <c r="A412" s="122"/>
      <c r="B412" s="122"/>
      <c r="C412" s="122"/>
      <c r="D412" s="122"/>
      <c r="E412" s="122"/>
      <c r="F412" s="279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</row>
    <row r="413" spans="1:26" ht="15.75" customHeight="1" x14ac:dyDescent="0.2">
      <c r="A413" s="122"/>
      <c r="B413" s="122"/>
      <c r="C413" s="122"/>
      <c r="D413" s="122"/>
      <c r="E413" s="122"/>
      <c r="F413" s="279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</row>
    <row r="414" spans="1:26" ht="15.75" customHeight="1" x14ac:dyDescent="0.2">
      <c r="A414" s="122"/>
      <c r="B414" s="122"/>
      <c r="C414" s="122"/>
      <c r="D414" s="122"/>
      <c r="E414" s="122"/>
      <c r="F414" s="279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</row>
    <row r="415" spans="1:26" ht="15.75" customHeight="1" x14ac:dyDescent="0.2">
      <c r="A415" s="122"/>
      <c r="B415" s="122"/>
      <c r="C415" s="122"/>
      <c r="D415" s="122"/>
      <c r="E415" s="122"/>
      <c r="F415" s="279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</row>
    <row r="416" spans="1:26" ht="15.75" customHeight="1" x14ac:dyDescent="0.2">
      <c r="A416" s="122"/>
      <c r="B416" s="122"/>
      <c r="C416" s="122"/>
      <c r="D416" s="122"/>
      <c r="E416" s="122"/>
      <c r="F416" s="279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</row>
    <row r="417" spans="1:26" ht="15.75" customHeight="1" x14ac:dyDescent="0.2">
      <c r="A417" s="122"/>
      <c r="B417" s="122"/>
      <c r="C417" s="122"/>
      <c r="D417" s="122"/>
      <c r="E417" s="122"/>
      <c r="F417" s="279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</row>
    <row r="418" spans="1:26" ht="15.75" customHeight="1" x14ac:dyDescent="0.2">
      <c r="A418" s="122"/>
      <c r="B418" s="122"/>
      <c r="C418" s="122"/>
      <c r="D418" s="122"/>
      <c r="E418" s="122"/>
      <c r="F418" s="279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</row>
    <row r="419" spans="1:26" ht="15.75" customHeight="1" x14ac:dyDescent="0.2">
      <c r="A419" s="122"/>
      <c r="B419" s="122"/>
      <c r="C419" s="122"/>
      <c r="D419" s="122"/>
      <c r="E419" s="122"/>
      <c r="F419" s="279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</row>
    <row r="420" spans="1:26" ht="15.75" customHeight="1" x14ac:dyDescent="0.2">
      <c r="A420" s="122"/>
      <c r="B420" s="122"/>
      <c r="C420" s="122"/>
      <c r="D420" s="122"/>
      <c r="E420" s="122"/>
      <c r="F420" s="279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</row>
    <row r="421" spans="1:26" ht="15.75" customHeight="1" x14ac:dyDescent="0.2">
      <c r="A421" s="122"/>
      <c r="B421" s="122"/>
      <c r="C421" s="122"/>
      <c r="D421" s="122"/>
      <c r="E421" s="122"/>
      <c r="F421" s="279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</row>
    <row r="422" spans="1:26" ht="15.75" customHeight="1" x14ac:dyDescent="0.2">
      <c r="A422" s="122"/>
      <c r="B422" s="122"/>
      <c r="C422" s="122"/>
      <c r="D422" s="122"/>
      <c r="E422" s="122"/>
      <c r="F422" s="279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</row>
    <row r="423" spans="1:26" ht="15.75" customHeight="1" x14ac:dyDescent="0.2">
      <c r="A423" s="122"/>
      <c r="B423" s="122"/>
      <c r="C423" s="122"/>
      <c r="D423" s="122"/>
      <c r="E423" s="122"/>
      <c r="F423" s="279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</row>
    <row r="424" spans="1:26" ht="15.75" customHeight="1" x14ac:dyDescent="0.2">
      <c r="A424" s="122"/>
      <c r="B424" s="122"/>
      <c r="C424" s="122"/>
      <c r="D424" s="122"/>
      <c r="E424" s="122"/>
      <c r="F424" s="279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</row>
    <row r="425" spans="1:26" ht="15.75" customHeight="1" x14ac:dyDescent="0.2">
      <c r="A425" s="122"/>
      <c r="B425" s="122"/>
      <c r="C425" s="122"/>
      <c r="D425" s="122"/>
      <c r="E425" s="122"/>
      <c r="F425" s="279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</row>
    <row r="426" spans="1:26" ht="15.75" customHeight="1" x14ac:dyDescent="0.2">
      <c r="A426" s="122"/>
      <c r="B426" s="122"/>
      <c r="C426" s="122"/>
      <c r="D426" s="122"/>
      <c r="E426" s="122"/>
      <c r="F426" s="279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</row>
    <row r="427" spans="1:26" ht="15.75" customHeight="1" x14ac:dyDescent="0.2">
      <c r="A427" s="122"/>
      <c r="B427" s="122"/>
      <c r="C427" s="122"/>
      <c r="D427" s="122"/>
      <c r="E427" s="122"/>
      <c r="F427" s="279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</row>
    <row r="428" spans="1:26" ht="15.75" customHeight="1" x14ac:dyDescent="0.2">
      <c r="A428" s="122"/>
      <c r="B428" s="122"/>
      <c r="C428" s="122"/>
      <c r="D428" s="122"/>
      <c r="E428" s="122"/>
      <c r="F428" s="279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</row>
    <row r="429" spans="1:26" ht="15.75" customHeight="1" x14ac:dyDescent="0.2">
      <c r="A429" s="122"/>
      <c r="B429" s="122"/>
      <c r="C429" s="122"/>
      <c r="D429" s="122"/>
      <c r="E429" s="122"/>
      <c r="F429" s="279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</row>
    <row r="430" spans="1:26" ht="15.75" customHeight="1" x14ac:dyDescent="0.2">
      <c r="A430" s="122"/>
      <c r="B430" s="122"/>
      <c r="C430" s="122"/>
      <c r="D430" s="122"/>
      <c r="E430" s="122"/>
      <c r="F430" s="279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</row>
    <row r="431" spans="1:26" ht="15.75" customHeight="1" x14ac:dyDescent="0.2">
      <c r="A431" s="122"/>
      <c r="B431" s="122"/>
      <c r="C431" s="122"/>
      <c r="D431" s="122"/>
      <c r="E431" s="122"/>
      <c r="F431" s="279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</row>
    <row r="432" spans="1:26" ht="15.75" customHeight="1" x14ac:dyDescent="0.2">
      <c r="A432" s="122"/>
      <c r="B432" s="122"/>
      <c r="C432" s="122"/>
      <c r="D432" s="122"/>
      <c r="E432" s="122"/>
      <c r="F432" s="279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</row>
    <row r="433" spans="1:26" ht="15.75" customHeight="1" x14ac:dyDescent="0.2">
      <c r="A433" s="122"/>
      <c r="B433" s="122"/>
      <c r="C433" s="122"/>
      <c r="D433" s="122"/>
      <c r="E433" s="122"/>
      <c r="F433" s="279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</row>
    <row r="434" spans="1:26" ht="15.75" customHeight="1" x14ac:dyDescent="0.2">
      <c r="A434" s="122"/>
      <c r="B434" s="122"/>
      <c r="C434" s="122"/>
      <c r="D434" s="122"/>
      <c r="E434" s="122"/>
      <c r="F434" s="279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</row>
    <row r="435" spans="1:26" ht="15.75" customHeight="1" x14ac:dyDescent="0.2">
      <c r="A435" s="122"/>
      <c r="B435" s="122"/>
      <c r="C435" s="122"/>
      <c r="D435" s="122"/>
      <c r="E435" s="122"/>
      <c r="F435" s="279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</row>
    <row r="436" spans="1:26" ht="15.75" customHeight="1" x14ac:dyDescent="0.2">
      <c r="A436" s="122"/>
      <c r="B436" s="122"/>
      <c r="C436" s="122"/>
      <c r="D436" s="122"/>
      <c r="E436" s="122"/>
      <c r="F436" s="279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</row>
    <row r="437" spans="1:26" ht="15.75" customHeight="1" x14ac:dyDescent="0.2">
      <c r="A437" s="122"/>
      <c r="B437" s="122"/>
      <c r="C437" s="122"/>
      <c r="D437" s="122"/>
      <c r="E437" s="122"/>
      <c r="F437" s="279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</row>
    <row r="438" spans="1:26" ht="15.75" customHeight="1" x14ac:dyDescent="0.2">
      <c r="A438" s="122"/>
      <c r="B438" s="122"/>
      <c r="C438" s="122"/>
      <c r="D438" s="122"/>
      <c r="E438" s="122"/>
      <c r="F438" s="279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</row>
    <row r="439" spans="1:26" ht="15.75" customHeight="1" x14ac:dyDescent="0.2">
      <c r="A439" s="122"/>
      <c r="B439" s="122"/>
      <c r="C439" s="122"/>
      <c r="D439" s="122"/>
      <c r="E439" s="122"/>
      <c r="F439" s="279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</row>
    <row r="440" spans="1:26" ht="15.75" customHeight="1" x14ac:dyDescent="0.2">
      <c r="A440" s="122"/>
      <c r="B440" s="122"/>
      <c r="C440" s="122"/>
      <c r="D440" s="122"/>
      <c r="E440" s="122"/>
      <c r="F440" s="279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</row>
    <row r="441" spans="1:26" ht="15.75" customHeight="1" x14ac:dyDescent="0.2">
      <c r="A441" s="122"/>
      <c r="B441" s="122"/>
      <c r="C441" s="122"/>
      <c r="D441" s="122"/>
      <c r="E441" s="122"/>
      <c r="F441" s="279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</row>
    <row r="442" spans="1:26" ht="15.75" customHeight="1" x14ac:dyDescent="0.2">
      <c r="A442" s="122"/>
      <c r="B442" s="122"/>
      <c r="C442" s="122"/>
      <c r="D442" s="122"/>
      <c r="E442" s="122"/>
      <c r="F442" s="279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</row>
    <row r="443" spans="1:26" ht="15.75" customHeight="1" x14ac:dyDescent="0.2">
      <c r="A443" s="122"/>
      <c r="B443" s="122"/>
      <c r="C443" s="122"/>
      <c r="D443" s="122"/>
      <c r="E443" s="122"/>
      <c r="F443" s="279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</row>
    <row r="444" spans="1:26" ht="15.75" customHeight="1" x14ac:dyDescent="0.2">
      <c r="A444" s="122"/>
      <c r="B444" s="122"/>
      <c r="C444" s="122"/>
      <c r="D444" s="122"/>
      <c r="E444" s="122"/>
      <c r="F444" s="279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</row>
    <row r="445" spans="1:26" ht="15.75" customHeight="1" x14ac:dyDescent="0.2">
      <c r="A445" s="122"/>
      <c r="B445" s="122"/>
      <c r="C445" s="122"/>
      <c r="D445" s="122"/>
      <c r="E445" s="122"/>
      <c r="F445" s="279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</row>
    <row r="446" spans="1:26" ht="15.75" customHeight="1" x14ac:dyDescent="0.2">
      <c r="A446" s="122"/>
      <c r="B446" s="122"/>
      <c r="C446" s="122"/>
      <c r="D446" s="122"/>
      <c r="E446" s="122"/>
      <c r="F446" s="279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</row>
    <row r="447" spans="1:26" ht="15.75" customHeight="1" x14ac:dyDescent="0.2">
      <c r="A447" s="122"/>
      <c r="B447" s="122"/>
      <c r="C447" s="122"/>
      <c r="D447" s="122"/>
      <c r="E447" s="122"/>
      <c r="F447" s="279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</row>
    <row r="448" spans="1:26" ht="15.75" customHeight="1" x14ac:dyDescent="0.2">
      <c r="A448" s="122"/>
      <c r="B448" s="122"/>
      <c r="C448" s="122"/>
      <c r="D448" s="122"/>
      <c r="E448" s="122"/>
      <c r="F448" s="279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</row>
    <row r="449" spans="1:26" ht="15.75" customHeight="1" x14ac:dyDescent="0.2">
      <c r="A449" s="122"/>
      <c r="B449" s="122"/>
      <c r="C449" s="122"/>
      <c r="D449" s="122"/>
      <c r="E449" s="122"/>
      <c r="F449" s="279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</row>
    <row r="450" spans="1:26" ht="15.75" customHeight="1" x14ac:dyDescent="0.2">
      <c r="A450" s="122"/>
      <c r="B450" s="122"/>
      <c r="C450" s="122"/>
      <c r="D450" s="122"/>
      <c r="E450" s="122"/>
      <c r="F450" s="279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</row>
    <row r="451" spans="1:26" ht="15.75" customHeight="1" x14ac:dyDescent="0.2">
      <c r="A451" s="122"/>
      <c r="B451" s="122"/>
      <c r="C451" s="122"/>
      <c r="D451" s="122"/>
      <c r="E451" s="122"/>
      <c r="F451" s="279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</row>
    <row r="452" spans="1:26" ht="15.75" customHeight="1" x14ac:dyDescent="0.2">
      <c r="A452" s="122"/>
      <c r="B452" s="122"/>
      <c r="C452" s="122"/>
      <c r="D452" s="122"/>
      <c r="E452" s="122"/>
      <c r="F452" s="279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</row>
    <row r="453" spans="1:26" ht="15.75" customHeight="1" x14ac:dyDescent="0.2">
      <c r="A453" s="122"/>
      <c r="B453" s="122"/>
      <c r="C453" s="122"/>
      <c r="D453" s="122"/>
      <c r="E453" s="122"/>
      <c r="F453" s="279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</row>
    <row r="454" spans="1:26" ht="15.75" customHeight="1" x14ac:dyDescent="0.2">
      <c r="A454" s="122"/>
      <c r="B454" s="122"/>
      <c r="C454" s="122"/>
      <c r="D454" s="122"/>
      <c r="E454" s="122"/>
      <c r="F454" s="279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</row>
    <row r="455" spans="1:26" ht="15.75" customHeight="1" x14ac:dyDescent="0.2">
      <c r="A455" s="122"/>
      <c r="B455" s="122"/>
      <c r="C455" s="122"/>
      <c r="D455" s="122"/>
      <c r="E455" s="122"/>
      <c r="F455" s="279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</row>
    <row r="456" spans="1:26" ht="15.75" customHeight="1" x14ac:dyDescent="0.2">
      <c r="A456" s="122"/>
      <c r="B456" s="122"/>
      <c r="C456" s="122"/>
      <c r="D456" s="122"/>
      <c r="E456" s="122"/>
      <c r="F456" s="279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</row>
    <row r="457" spans="1:26" ht="15.75" customHeight="1" x14ac:dyDescent="0.2">
      <c r="A457" s="122"/>
      <c r="B457" s="122"/>
      <c r="C457" s="122"/>
      <c r="D457" s="122"/>
      <c r="E457" s="122"/>
      <c r="F457" s="279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</row>
    <row r="458" spans="1:26" ht="15.75" customHeight="1" x14ac:dyDescent="0.2">
      <c r="A458" s="122"/>
      <c r="B458" s="122"/>
      <c r="C458" s="122"/>
      <c r="D458" s="122"/>
      <c r="E458" s="122"/>
      <c r="F458" s="279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</row>
    <row r="459" spans="1:26" ht="15.75" customHeight="1" x14ac:dyDescent="0.2">
      <c r="A459" s="122"/>
      <c r="B459" s="122"/>
      <c r="C459" s="122"/>
      <c r="D459" s="122"/>
      <c r="E459" s="122"/>
      <c r="F459" s="279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</row>
    <row r="460" spans="1:26" ht="15.75" customHeight="1" x14ac:dyDescent="0.2">
      <c r="A460" s="122"/>
      <c r="B460" s="122"/>
      <c r="C460" s="122"/>
      <c r="D460" s="122"/>
      <c r="E460" s="122"/>
      <c r="F460" s="279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</row>
    <row r="461" spans="1:26" ht="15.75" customHeight="1" x14ac:dyDescent="0.2">
      <c r="A461" s="122"/>
      <c r="B461" s="122"/>
      <c r="C461" s="122"/>
      <c r="D461" s="122"/>
      <c r="E461" s="122"/>
      <c r="F461" s="279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</row>
    <row r="462" spans="1:26" ht="15.75" customHeight="1" x14ac:dyDescent="0.2">
      <c r="A462" s="122"/>
      <c r="B462" s="122"/>
      <c r="C462" s="122"/>
      <c r="D462" s="122"/>
      <c r="E462" s="122"/>
      <c r="F462" s="279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</row>
    <row r="463" spans="1:26" ht="15.75" customHeight="1" x14ac:dyDescent="0.2">
      <c r="A463" s="122"/>
      <c r="B463" s="122"/>
      <c r="C463" s="122"/>
      <c r="D463" s="122"/>
      <c r="E463" s="122"/>
      <c r="F463" s="279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</row>
    <row r="464" spans="1:26" ht="15.75" customHeight="1" x14ac:dyDescent="0.2">
      <c r="A464" s="122"/>
      <c r="B464" s="122"/>
      <c r="C464" s="122"/>
      <c r="D464" s="122"/>
      <c r="E464" s="122"/>
      <c r="F464" s="279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</row>
    <row r="465" spans="1:26" ht="15.75" customHeight="1" x14ac:dyDescent="0.2">
      <c r="A465" s="122"/>
      <c r="B465" s="122"/>
      <c r="C465" s="122"/>
      <c r="D465" s="122"/>
      <c r="E465" s="122"/>
      <c r="F465" s="279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</row>
    <row r="466" spans="1:26" ht="15.75" customHeight="1" x14ac:dyDescent="0.2">
      <c r="A466" s="122"/>
      <c r="B466" s="122"/>
      <c r="C466" s="122"/>
      <c r="D466" s="122"/>
      <c r="E466" s="122"/>
      <c r="F466" s="279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</row>
    <row r="467" spans="1:26" ht="15.75" customHeight="1" x14ac:dyDescent="0.2">
      <c r="A467" s="122"/>
      <c r="B467" s="122"/>
      <c r="C467" s="122"/>
      <c r="D467" s="122"/>
      <c r="E467" s="122"/>
      <c r="F467" s="279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</row>
    <row r="468" spans="1:26" ht="15.75" customHeight="1" x14ac:dyDescent="0.2">
      <c r="A468" s="122"/>
      <c r="B468" s="122"/>
      <c r="C468" s="122"/>
      <c r="D468" s="122"/>
      <c r="E468" s="122"/>
      <c r="F468" s="279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</row>
    <row r="469" spans="1:26" ht="15.75" customHeight="1" x14ac:dyDescent="0.2">
      <c r="A469" s="122"/>
      <c r="B469" s="122"/>
      <c r="C469" s="122"/>
      <c r="D469" s="122"/>
      <c r="E469" s="122"/>
      <c r="F469" s="279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</row>
    <row r="470" spans="1:26" ht="15.75" customHeight="1" x14ac:dyDescent="0.2">
      <c r="A470" s="122"/>
      <c r="B470" s="122"/>
      <c r="C470" s="122"/>
      <c r="D470" s="122"/>
      <c r="E470" s="122"/>
      <c r="F470" s="279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</row>
    <row r="471" spans="1:26" ht="15.75" customHeight="1" x14ac:dyDescent="0.2">
      <c r="A471" s="122"/>
      <c r="B471" s="122"/>
      <c r="C471" s="122"/>
      <c r="D471" s="122"/>
      <c r="E471" s="122"/>
      <c r="F471" s="279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</row>
    <row r="472" spans="1:26" ht="15.75" customHeight="1" x14ac:dyDescent="0.2">
      <c r="A472" s="122"/>
      <c r="B472" s="122"/>
      <c r="C472" s="122"/>
      <c r="D472" s="122"/>
      <c r="E472" s="122"/>
      <c r="F472" s="279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</row>
    <row r="473" spans="1:26" ht="15.75" customHeight="1" x14ac:dyDescent="0.2">
      <c r="A473" s="122"/>
      <c r="B473" s="122"/>
      <c r="C473" s="122"/>
      <c r="D473" s="122"/>
      <c r="E473" s="122"/>
      <c r="F473" s="279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</row>
    <row r="474" spans="1:26" ht="15.75" customHeight="1" x14ac:dyDescent="0.2">
      <c r="A474" s="122"/>
      <c r="B474" s="122"/>
      <c r="C474" s="122"/>
      <c r="D474" s="122"/>
      <c r="E474" s="122"/>
      <c r="F474" s="279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</row>
    <row r="475" spans="1:26" ht="15.75" customHeight="1" x14ac:dyDescent="0.2">
      <c r="A475" s="122"/>
      <c r="B475" s="122"/>
      <c r="C475" s="122"/>
      <c r="D475" s="122"/>
      <c r="E475" s="122"/>
      <c r="F475" s="279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</row>
    <row r="476" spans="1:26" ht="15.75" customHeight="1" x14ac:dyDescent="0.2">
      <c r="A476" s="122"/>
      <c r="B476" s="122"/>
      <c r="C476" s="122"/>
      <c r="D476" s="122"/>
      <c r="E476" s="122"/>
      <c r="F476" s="279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</row>
    <row r="477" spans="1:26" ht="15.75" customHeight="1" x14ac:dyDescent="0.2">
      <c r="A477" s="122"/>
      <c r="B477" s="122"/>
      <c r="C477" s="122"/>
      <c r="D477" s="122"/>
      <c r="E477" s="122"/>
      <c r="F477" s="279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</row>
    <row r="478" spans="1:26" ht="15.75" customHeight="1" x14ac:dyDescent="0.2">
      <c r="A478" s="122"/>
      <c r="B478" s="122"/>
      <c r="C478" s="122"/>
      <c r="D478" s="122"/>
      <c r="E478" s="122"/>
      <c r="F478" s="279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</row>
    <row r="479" spans="1:26" ht="15.75" customHeight="1" x14ac:dyDescent="0.2">
      <c r="A479" s="122"/>
      <c r="B479" s="122"/>
      <c r="C479" s="122"/>
      <c r="D479" s="122"/>
      <c r="E479" s="122"/>
      <c r="F479" s="279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</row>
    <row r="480" spans="1:26" ht="15.75" customHeight="1" x14ac:dyDescent="0.2">
      <c r="A480" s="122"/>
      <c r="B480" s="122"/>
      <c r="C480" s="122"/>
      <c r="D480" s="122"/>
      <c r="E480" s="122"/>
      <c r="F480" s="279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</row>
    <row r="481" spans="1:26" ht="15.75" customHeight="1" x14ac:dyDescent="0.2">
      <c r="A481" s="122"/>
      <c r="B481" s="122"/>
      <c r="C481" s="122"/>
      <c r="D481" s="122"/>
      <c r="E481" s="122"/>
      <c r="F481" s="279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</row>
    <row r="482" spans="1:26" ht="15.75" customHeight="1" x14ac:dyDescent="0.2">
      <c r="A482" s="122"/>
      <c r="B482" s="122"/>
      <c r="C482" s="122"/>
      <c r="D482" s="122"/>
      <c r="E482" s="122"/>
      <c r="F482" s="279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</row>
    <row r="483" spans="1:26" ht="15.75" customHeight="1" x14ac:dyDescent="0.2">
      <c r="A483" s="122"/>
      <c r="B483" s="122"/>
      <c r="C483" s="122"/>
      <c r="D483" s="122"/>
      <c r="E483" s="122"/>
      <c r="F483" s="279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</row>
    <row r="484" spans="1:26" ht="15.75" customHeight="1" x14ac:dyDescent="0.2">
      <c r="A484" s="122"/>
      <c r="B484" s="122"/>
      <c r="C484" s="122"/>
      <c r="D484" s="122"/>
      <c r="E484" s="122"/>
      <c r="F484" s="279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</row>
    <row r="485" spans="1:26" ht="15.75" customHeight="1" x14ac:dyDescent="0.2">
      <c r="A485" s="122"/>
      <c r="B485" s="122"/>
      <c r="C485" s="122"/>
      <c r="D485" s="122"/>
      <c r="E485" s="122"/>
      <c r="F485" s="279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</row>
    <row r="486" spans="1:26" ht="15.75" customHeight="1" x14ac:dyDescent="0.2">
      <c r="A486" s="122"/>
      <c r="B486" s="122"/>
      <c r="C486" s="122"/>
      <c r="D486" s="122"/>
      <c r="E486" s="122"/>
      <c r="F486" s="279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</row>
    <row r="487" spans="1:26" ht="15.75" customHeight="1" x14ac:dyDescent="0.2">
      <c r="A487" s="122"/>
      <c r="B487" s="122"/>
      <c r="C487" s="122"/>
      <c r="D487" s="122"/>
      <c r="E487" s="122"/>
      <c r="F487" s="279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</row>
    <row r="488" spans="1:26" ht="15.75" customHeight="1" x14ac:dyDescent="0.2">
      <c r="A488" s="122"/>
      <c r="B488" s="122"/>
      <c r="C488" s="122"/>
      <c r="D488" s="122"/>
      <c r="E488" s="122"/>
      <c r="F488" s="279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</row>
    <row r="489" spans="1:26" ht="15.75" customHeight="1" x14ac:dyDescent="0.2">
      <c r="A489" s="122"/>
      <c r="B489" s="122"/>
      <c r="C489" s="122"/>
      <c r="D489" s="122"/>
      <c r="E489" s="122"/>
      <c r="F489" s="279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</row>
    <row r="490" spans="1:26" ht="15.75" customHeight="1" x14ac:dyDescent="0.2">
      <c r="A490" s="122"/>
      <c r="B490" s="122"/>
      <c r="C490" s="122"/>
      <c r="D490" s="122"/>
      <c r="E490" s="122"/>
      <c r="F490" s="279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</row>
    <row r="491" spans="1:26" ht="15.75" customHeight="1" x14ac:dyDescent="0.2">
      <c r="A491" s="122"/>
      <c r="B491" s="122"/>
      <c r="C491" s="122"/>
      <c r="D491" s="122"/>
      <c r="E491" s="122"/>
      <c r="F491" s="279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</row>
    <row r="492" spans="1:26" ht="15.75" customHeight="1" x14ac:dyDescent="0.2">
      <c r="A492" s="122"/>
      <c r="B492" s="122"/>
      <c r="C492" s="122"/>
      <c r="D492" s="122"/>
      <c r="E492" s="122"/>
      <c r="F492" s="279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</row>
    <row r="493" spans="1:26" ht="15.75" customHeight="1" x14ac:dyDescent="0.2">
      <c r="A493" s="122"/>
      <c r="B493" s="122"/>
      <c r="C493" s="122"/>
      <c r="D493" s="122"/>
      <c r="E493" s="122"/>
      <c r="F493" s="279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</row>
    <row r="494" spans="1:26" ht="15.75" customHeight="1" x14ac:dyDescent="0.2">
      <c r="A494" s="122"/>
      <c r="B494" s="122"/>
      <c r="C494" s="122"/>
      <c r="D494" s="122"/>
      <c r="E494" s="122"/>
      <c r="F494" s="279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</row>
    <row r="495" spans="1:26" ht="15.75" customHeight="1" x14ac:dyDescent="0.2">
      <c r="A495" s="122"/>
      <c r="B495" s="122"/>
      <c r="C495" s="122"/>
      <c r="D495" s="122"/>
      <c r="E495" s="122"/>
      <c r="F495" s="279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</row>
    <row r="496" spans="1:26" ht="15.75" customHeight="1" x14ac:dyDescent="0.2">
      <c r="A496" s="122"/>
      <c r="B496" s="122"/>
      <c r="C496" s="122"/>
      <c r="D496" s="122"/>
      <c r="E496" s="122"/>
      <c r="F496" s="279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</row>
    <row r="497" spans="1:26" ht="15.75" customHeight="1" x14ac:dyDescent="0.2">
      <c r="A497" s="122"/>
      <c r="B497" s="122"/>
      <c r="C497" s="122"/>
      <c r="D497" s="122"/>
      <c r="E497" s="122"/>
      <c r="F497" s="279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</row>
    <row r="498" spans="1:26" ht="15.75" customHeight="1" x14ac:dyDescent="0.2">
      <c r="A498" s="122"/>
      <c r="B498" s="122"/>
      <c r="C498" s="122"/>
      <c r="D498" s="122"/>
      <c r="E498" s="122"/>
      <c r="F498" s="279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</row>
    <row r="499" spans="1:26" ht="15.75" customHeight="1" x14ac:dyDescent="0.2">
      <c r="A499" s="122"/>
      <c r="B499" s="122"/>
      <c r="C499" s="122"/>
      <c r="D499" s="122"/>
      <c r="E499" s="122"/>
      <c r="F499" s="279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</row>
    <row r="500" spans="1:26" ht="15.75" customHeight="1" x14ac:dyDescent="0.2">
      <c r="A500" s="122"/>
      <c r="B500" s="122"/>
      <c r="C500" s="122"/>
      <c r="D500" s="122"/>
      <c r="E500" s="122"/>
      <c r="F500" s="279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</row>
    <row r="501" spans="1:26" ht="15.75" customHeight="1" x14ac:dyDescent="0.2">
      <c r="A501" s="122"/>
      <c r="B501" s="122"/>
      <c r="C501" s="122"/>
      <c r="D501" s="122"/>
      <c r="E501" s="122"/>
      <c r="F501" s="279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</row>
    <row r="502" spans="1:26" ht="15.75" customHeight="1" x14ac:dyDescent="0.2">
      <c r="A502" s="122"/>
      <c r="B502" s="122"/>
      <c r="C502" s="122"/>
      <c r="D502" s="122"/>
      <c r="E502" s="122"/>
      <c r="F502" s="279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</row>
    <row r="503" spans="1:26" ht="15.75" customHeight="1" x14ac:dyDescent="0.2">
      <c r="A503" s="122"/>
      <c r="B503" s="122"/>
      <c r="C503" s="122"/>
      <c r="D503" s="122"/>
      <c r="E503" s="122"/>
      <c r="F503" s="279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</row>
    <row r="504" spans="1:26" ht="15.75" customHeight="1" x14ac:dyDescent="0.2">
      <c r="A504" s="122"/>
      <c r="B504" s="122"/>
      <c r="C504" s="122"/>
      <c r="D504" s="122"/>
      <c r="E504" s="122"/>
      <c r="F504" s="279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</row>
    <row r="505" spans="1:26" ht="15.75" customHeight="1" x14ac:dyDescent="0.2">
      <c r="A505" s="122"/>
      <c r="B505" s="122"/>
      <c r="C505" s="122"/>
      <c r="D505" s="122"/>
      <c r="E505" s="122"/>
      <c r="F505" s="279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</row>
    <row r="506" spans="1:26" ht="15.75" customHeight="1" x14ac:dyDescent="0.2">
      <c r="A506" s="122"/>
      <c r="B506" s="122"/>
      <c r="C506" s="122"/>
      <c r="D506" s="122"/>
      <c r="E506" s="122"/>
      <c r="F506" s="279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</row>
    <row r="507" spans="1:26" ht="15.75" customHeight="1" x14ac:dyDescent="0.2">
      <c r="A507" s="122"/>
      <c r="B507" s="122"/>
      <c r="C507" s="122"/>
      <c r="D507" s="122"/>
      <c r="E507" s="122"/>
      <c r="F507" s="279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</row>
    <row r="508" spans="1:26" ht="15.75" customHeight="1" x14ac:dyDescent="0.2">
      <c r="A508" s="122"/>
      <c r="B508" s="122"/>
      <c r="C508" s="122"/>
      <c r="D508" s="122"/>
      <c r="E508" s="122"/>
      <c r="F508" s="279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</row>
    <row r="509" spans="1:26" ht="15.75" customHeight="1" x14ac:dyDescent="0.2">
      <c r="A509" s="122"/>
      <c r="B509" s="122"/>
      <c r="C509" s="122"/>
      <c r="D509" s="122"/>
      <c r="E509" s="122"/>
      <c r="F509" s="279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</row>
    <row r="510" spans="1:26" ht="15.75" customHeight="1" x14ac:dyDescent="0.2">
      <c r="A510" s="122"/>
      <c r="B510" s="122"/>
      <c r="C510" s="122"/>
      <c r="D510" s="122"/>
      <c r="E510" s="122"/>
      <c r="F510" s="279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</row>
    <row r="511" spans="1:26" ht="15.75" customHeight="1" x14ac:dyDescent="0.2">
      <c r="A511" s="122"/>
      <c r="B511" s="122"/>
      <c r="C511" s="122"/>
      <c r="D511" s="122"/>
      <c r="E511" s="122"/>
      <c r="F511" s="279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</row>
    <row r="512" spans="1:26" ht="15.75" customHeight="1" x14ac:dyDescent="0.2">
      <c r="A512" s="122"/>
      <c r="B512" s="122"/>
      <c r="C512" s="122"/>
      <c r="D512" s="122"/>
      <c r="E512" s="122"/>
      <c r="F512" s="279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</row>
    <row r="513" spans="1:26" ht="15.75" customHeight="1" x14ac:dyDescent="0.2">
      <c r="A513" s="122"/>
      <c r="B513" s="122"/>
      <c r="C513" s="122"/>
      <c r="D513" s="122"/>
      <c r="E513" s="122"/>
      <c r="F513" s="279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</row>
    <row r="514" spans="1:26" ht="15.75" customHeight="1" x14ac:dyDescent="0.2">
      <c r="A514" s="122"/>
      <c r="B514" s="122"/>
      <c r="C514" s="122"/>
      <c r="D514" s="122"/>
      <c r="E514" s="122"/>
      <c r="F514" s="279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</row>
    <row r="515" spans="1:26" ht="15.75" customHeight="1" x14ac:dyDescent="0.2">
      <c r="A515" s="122"/>
      <c r="B515" s="122"/>
      <c r="C515" s="122"/>
      <c r="D515" s="122"/>
      <c r="E515" s="122"/>
      <c r="F515" s="279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</row>
    <row r="516" spans="1:26" ht="15.75" customHeight="1" x14ac:dyDescent="0.2">
      <c r="A516" s="122"/>
      <c r="B516" s="122"/>
      <c r="C516" s="122"/>
      <c r="D516" s="122"/>
      <c r="E516" s="122"/>
      <c r="F516" s="279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</row>
    <row r="517" spans="1:26" ht="15.75" customHeight="1" x14ac:dyDescent="0.2">
      <c r="A517" s="122"/>
      <c r="B517" s="122"/>
      <c r="C517" s="122"/>
      <c r="D517" s="122"/>
      <c r="E517" s="122"/>
      <c r="F517" s="279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</row>
    <row r="518" spans="1:26" ht="15.75" customHeight="1" x14ac:dyDescent="0.2">
      <c r="A518" s="122"/>
      <c r="B518" s="122"/>
      <c r="C518" s="122"/>
      <c r="D518" s="122"/>
      <c r="E518" s="122"/>
      <c r="F518" s="279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</row>
    <row r="519" spans="1:26" ht="15.75" customHeight="1" x14ac:dyDescent="0.2">
      <c r="A519" s="122"/>
      <c r="B519" s="122"/>
      <c r="C519" s="122"/>
      <c r="D519" s="122"/>
      <c r="E519" s="122"/>
      <c r="F519" s="279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</row>
    <row r="520" spans="1:26" ht="15.75" customHeight="1" x14ac:dyDescent="0.2">
      <c r="A520" s="122"/>
      <c r="B520" s="122"/>
      <c r="C520" s="122"/>
      <c r="D520" s="122"/>
      <c r="E520" s="122"/>
      <c r="F520" s="279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</row>
    <row r="521" spans="1:26" ht="15.75" customHeight="1" x14ac:dyDescent="0.2">
      <c r="A521" s="122"/>
      <c r="B521" s="122"/>
      <c r="C521" s="122"/>
      <c r="D521" s="122"/>
      <c r="E521" s="122"/>
      <c r="F521" s="279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</row>
    <row r="522" spans="1:26" ht="15.75" customHeight="1" x14ac:dyDescent="0.2">
      <c r="A522" s="122"/>
      <c r="B522" s="122"/>
      <c r="C522" s="122"/>
      <c r="D522" s="122"/>
      <c r="E522" s="122"/>
      <c r="F522" s="279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</row>
    <row r="523" spans="1:26" ht="15.75" customHeight="1" x14ac:dyDescent="0.2">
      <c r="A523" s="122"/>
      <c r="B523" s="122"/>
      <c r="C523" s="122"/>
      <c r="D523" s="122"/>
      <c r="E523" s="122"/>
      <c r="F523" s="279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</row>
    <row r="524" spans="1:26" ht="15.75" customHeight="1" x14ac:dyDescent="0.2">
      <c r="A524" s="122"/>
      <c r="B524" s="122"/>
      <c r="C524" s="122"/>
      <c r="D524" s="122"/>
      <c r="E524" s="122"/>
      <c r="F524" s="279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</row>
    <row r="525" spans="1:26" ht="15.75" customHeight="1" x14ac:dyDescent="0.2">
      <c r="A525" s="122"/>
      <c r="B525" s="122"/>
      <c r="C525" s="122"/>
      <c r="D525" s="122"/>
      <c r="E525" s="122"/>
      <c r="F525" s="279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</row>
    <row r="526" spans="1:26" ht="15.75" customHeight="1" x14ac:dyDescent="0.2">
      <c r="A526" s="122"/>
      <c r="B526" s="122"/>
      <c r="C526" s="122"/>
      <c r="D526" s="122"/>
      <c r="E526" s="122"/>
      <c r="F526" s="279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</row>
    <row r="527" spans="1:26" ht="15.75" customHeight="1" x14ac:dyDescent="0.2">
      <c r="A527" s="122"/>
      <c r="B527" s="122"/>
      <c r="C527" s="122"/>
      <c r="D527" s="122"/>
      <c r="E527" s="122"/>
      <c r="F527" s="279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</row>
    <row r="528" spans="1:26" ht="15.75" customHeight="1" x14ac:dyDescent="0.2">
      <c r="A528" s="122"/>
      <c r="B528" s="122"/>
      <c r="C528" s="122"/>
      <c r="D528" s="122"/>
      <c r="E528" s="122"/>
      <c r="F528" s="279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</row>
    <row r="529" spans="1:26" ht="15.75" customHeight="1" x14ac:dyDescent="0.2">
      <c r="A529" s="122"/>
      <c r="B529" s="122"/>
      <c r="C529" s="122"/>
      <c r="D529" s="122"/>
      <c r="E529" s="122"/>
      <c r="F529" s="279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</row>
    <row r="530" spans="1:26" ht="15.75" customHeight="1" x14ac:dyDescent="0.2">
      <c r="A530" s="122"/>
      <c r="B530" s="122"/>
      <c r="C530" s="122"/>
      <c r="D530" s="122"/>
      <c r="E530" s="122"/>
      <c r="F530" s="279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</row>
    <row r="531" spans="1:26" ht="15.75" customHeight="1" x14ac:dyDescent="0.2">
      <c r="A531" s="122"/>
      <c r="B531" s="122"/>
      <c r="C531" s="122"/>
      <c r="D531" s="122"/>
      <c r="E531" s="122"/>
      <c r="F531" s="279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</row>
    <row r="532" spans="1:26" ht="15.75" customHeight="1" x14ac:dyDescent="0.2">
      <c r="A532" s="122"/>
      <c r="B532" s="122"/>
      <c r="C532" s="122"/>
      <c r="D532" s="122"/>
      <c r="E532" s="122"/>
      <c r="F532" s="279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</row>
    <row r="533" spans="1:26" ht="15.75" customHeight="1" x14ac:dyDescent="0.2">
      <c r="A533" s="122"/>
      <c r="B533" s="122"/>
      <c r="C533" s="122"/>
      <c r="D533" s="122"/>
      <c r="E533" s="122"/>
      <c r="F533" s="279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</row>
    <row r="534" spans="1:26" ht="15.75" customHeight="1" x14ac:dyDescent="0.2">
      <c r="A534" s="122"/>
      <c r="B534" s="122"/>
      <c r="C534" s="122"/>
      <c r="D534" s="122"/>
      <c r="E534" s="122"/>
      <c r="F534" s="279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</row>
    <row r="535" spans="1:26" ht="15.75" customHeight="1" x14ac:dyDescent="0.2">
      <c r="A535" s="122"/>
      <c r="B535" s="122"/>
      <c r="C535" s="122"/>
      <c r="D535" s="122"/>
      <c r="E535" s="122"/>
      <c r="F535" s="279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</row>
    <row r="536" spans="1:26" ht="15.75" customHeight="1" x14ac:dyDescent="0.2">
      <c r="A536" s="122"/>
      <c r="B536" s="122"/>
      <c r="C536" s="122"/>
      <c r="D536" s="122"/>
      <c r="E536" s="122"/>
      <c r="F536" s="279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</row>
    <row r="537" spans="1:26" ht="15.75" customHeight="1" x14ac:dyDescent="0.2">
      <c r="A537" s="122"/>
      <c r="B537" s="122"/>
      <c r="C537" s="122"/>
      <c r="D537" s="122"/>
      <c r="E537" s="122"/>
      <c r="F537" s="279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</row>
    <row r="538" spans="1:26" ht="15.75" customHeight="1" x14ac:dyDescent="0.2">
      <c r="A538" s="122"/>
      <c r="B538" s="122"/>
      <c r="C538" s="122"/>
      <c r="D538" s="122"/>
      <c r="E538" s="122"/>
      <c r="F538" s="279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</row>
    <row r="539" spans="1:26" ht="15.75" customHeight="1" x14ac:dyDescent="0.2">
      <c r="A539" s="122"/>
      <c r="B539" s="122"/>
      <c r="C539" s="122"/>
      <c r="D539" s="122"/>
      <c r="E539" s="122"/>
      <c r="F539" s="279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</row>
    <row r="540" spans="1:26" ht="15.75" customHeight="1" x14ac:dyDescent="0.2">
      <c r="A540" s="122"/>
      <c r="B540" s="122"/>
      <c r="C540" s="122"/>
      <c r="D540" s="122"/>
      <c r="E540" s="122"/>
      <c r="F540" s="279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</row>
    <row r="541" spans="1:26" ht="15.75" customHeight="1" x14ac:dyDescent="0.2">
      <c r="A541" s="122"/>
      <c r="B541" s="122"/>
      <c r="C541" s="122"/>
      <c r="D541" s="122"/>
      <c r="E541" s="122"/>
      <c r="F541" s="279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</row>
    <row r="542" spans="1:26" ht="15.75" customHeight="1" x14ac:dyDescent="0.2">
      <c r="A542" s="122"/>
      <c r="B542" s="122"/>
      <c r="C542" s="122"/>
      <c r="D542" s="122"/>
      <c r="E542" s="122"/>
      <c r="F542" s="279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</row>
    <row r="543" spans="1:26" ht="15.75" customHeight="1" x14ac:dyDescent="0.2">
      <c r="A543" s="122"/>
      <c r="B543" s="122"/>
      <c r="C543" s="122"/>
      <c r="D543" s="122"/>
      <c r="E543" s="122"/>
      <c r="F543" s="279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</row>
    <row r="544" spans="1:26" ht="15.75" customHeight="1" x14ac:dyDescent="0.2">
      <c r="A544" s="122"/>
      <c r="B544" s="122"/>
      <c r="C544" s="122"/>
      <c r="D544" s="122"/>
      <c r="E544" s="122"/>
      <c r="F544" s="279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</row>
    <row r="545" spans="1:26" ht="15.75" customHeight="1" x14ac:dyDescent="0.2">
      <c r="A545" s="122"/>
      <c r="B545" s="122"/>
      <c r="C545" s="122"/>
      <c r="D545" s="122"/>
      <c r="E545" s="122"/>
      <c r="F545" s="279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</row>
    <row r="546" spans="1:26" ht="15.75" customHeight="1" x14ac:dyDescent="0.2">
      <c r="A546" s="122"/>
      <c r="B546" s="122"/>
      <c r="C546" s="122"/>
      <c r="D546" s="122"/>
      <c r="E546" s="122"/>
      <c r="F546" s="279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</row>
    <row r="547" spans="1:26" ht="15.75" customHeight="1" x14ac:dyDescent="0.2">
      <c r="A547" s="122"/>
      <c r="B547" s="122"/>
      <c r="C547" s="122"/>
      <c r="D547" s="122"/>
      <c r="E547" s="122"/>
      <c r="F547" s="279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</row>
    <row r="548" spans="1:26" ht="15.75" customHeight="1" x14ac:dyDescent="0.2">
      <c r="A548" s="122"/>
      <c r="B548" s="122"/>
      <c r="C548" s="122"/>
      <c r="D548" s="122"/>
      <c r="E548" s="122"/>
      <c r="F548" s="279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</row>
    <row r="549" spans="1:26" ht="15.75" customHeight="1" x14ac:dyDescent="0.2">
      <c r="A549" s="122"/>
      <c r="B549" s="122"/>
      <c r="C549" s="122"/>
      <c r="D549" s="122"/>
      <c r="E549" s="122"/>
      <c r="F549" s="279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</row>
    <row r="550" spans="1:26" ht="15.75" customHeight="1" x14ac:dyDescent="0.2">
      <c r="A550" s="122"/>
      <c r="B550" s="122"/>
      <c r="C550" s="122"/>
      <c r="D550" s="122"/>
      <c r="E550" s="122"/>
      <c r="F550" s="279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</row>
    <row r="551" spans="1:26" ht="15.75" customHeight="1" x14ac:dyDescent="0.2">
      <c r="A551" s="122"/>
      <c r="B551" s="122"/>
      <c r="C551" s="122"/>
      <c r="D551" s="122"/>
      <c r="E551" s="122"/>
      <c r="F551" s="279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</row>
    <row r="552" spans="1:26" ht="15.75" customHeight="1" x14ac:dyDescent="0.2">
      <c r="A552" s="122"/>
      <c r="B552" s="122"/>
      <c r="C552" s="122"/>
      <c r="D552" s="122"/>
      <c r="E552" s="122"/>
      <c r="F552" s="279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</row>
    <row r="553" spans="1:26" ht="15.75" customHeight="1" x14ac:dyDescent="0.2">
      <c r="A553" s="122"/>
      <c r="B553" s="122"/>
      <c r="C553" s="122"/>
      <c r="D553" s="122"/>
      <c r="E553" s="122"/>
      <c r="F553" s="279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</row>
    <row r="554" spans="1:26" ht="15.75" customHeight="1" x14ac:dyDescent="0.2">
      <c r="A554" s="122"/>
      <c r="B554" s="122"/>
      <c r="C554" s="122"/>
      <c r="D554" s="122"/>
      <c r="E554" s="122"/>
      <c r="F554" s="279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</row>
    <row r="555" spans="1:26" ht="15.75" customHeight="1" x14ac:dyDescent="0.2">
      <c r="A555" s="122"/>
      <c r="B555" s="122"/>
      <c r="C555" s="122"/>
      <c r="D555" s="122"/>
      <c r="E555" s="122"/>
      <c r="F555" s="279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</row>
    <row r="556" spans="1:26" ht="15.75" customHeight="1" x14ac:dyDescent="0.2">
      <c r="A556" s="122"/>
      <c r="B556" s="122"/>
      <c r="C556" s="122"/>
      <c r="D556" s="122"/>
      <c r="E556" s="122"/>
      <c r="F556" s="279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</row>
    <row r="557" spans="1:26" ht="15.75" customHeight="1" x14ac:dyDescent="0.2">
      <c r="A557" s="122"/>
      <c r="B557" s="122"/>
      <c r="C557" s="122"/>
      <c r="D557" s="122"/>
      <c r="E557" s="122"/>
      <c r="F557" s="279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</row>
    <row r="558" spans="1:26" ht="15.75" customHeight="1" x14ac:dyDescent="0.2">
      <c r="A558" s="122"/>
      <c r="B558" s="122"/>
      <c r="C558" s="122"/>
      <c r="D558" s="122"/>
      <c r="E558" s="122"/>
      <c r="F558" s="279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</row>
    <row r="559" spans="1:26" ht="15.75" customHeight="1" x14ac:dyDescent="0.2">
      <c r="A559" s="122"/>
      <c r="B559" s="122"/>
      <c r="C559" s="122"/>
      <c r="D559" s="122"/>
      <c r="E559" s="122"/>
      <c r="F559" s="279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</row>
    <row r="560" spans="1:26" ht="15.75" customHeight="1" x14ac:dyDescent="0.2">
      <c r="A560" s="122"/>
      <c r="B560" s="122"/>
      <c r="C560" s="122"/>
      <c r="D560" s="122"/>
      <c r="E560" s="122"/>
      <c r="F560" s="279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</row>
    <row r="561" spans="1:26" ht="15.75" customHeight="1" x14ac:dyDescent="0.2">
      <c r="A561" s="122"/>
      <c r="B561" s="122"/>
      <c r="C561" s="122"/>
      <c r="D561" s="122"/>
      <c r="E561" s="122"/>
      <c r="F561" s="279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</row>
    <row r="562" spans="1:26" ht="15.75" customHeight="1" x14ac:dyDescent="0.2">
      <c r="A562" s="122"/>
      <c r="B562" s="122"/>
      <c r="C562" s="122"/>
      <c r="D562" s="122"/>
      <c r="E562" s="122"/>
      <c r="F562" s="279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</row>
    <row r="563" spans="1:26" ht="15.75" customHeight="1" x14ac:dyDescent="0.2">
      <c r="A563" s="122"/>
      <c r="B563" s="122"/>
      <c r="C563" s="122"/>
      <c r="D563" s="122"/>
      <c r="E563" s="122"/>
      <c r="F563" s="279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</row>
    <row r="564" spans="1:26" ht="15.75" customHeight="1" x14ac:dyDescent="0.2">
      <c r="A564" s="122"/>
      <c r="B564" s="122"/>
      <c r="C564" s="122"/>
      <c r="D564" s="122"/>
      <c r="E564" s="122"/>
      <c r="F564" s="279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</row>
    <row r="565" spans="1:26" ht="15.75" customHeight="1" x14ac:dyDescent="0.2">
      <c r="A565" s="122"/>
      <c r="B565" s="122"/>
      <c r="C565" s="122"/>
      <c r="D565" s="122"/>
      <c r="E565" s="122"/>
      <c r="F565" s="279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</row>
    <row r="566" spans="1:26" ht="15.75" customHeight="1" x14ac:dyDescent="0.2">
      <c r="A566" s="122"/>
      <c r="B566" s="122"/>
      <c r="C566" s="122"/>
      <c r="D566" s="122"/>
      <c r="E566" s="122"/>
      <c r="F566" s="279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</row>
    <row r="567" spans="1:26" ht="15.75" customHeight="1" x14ac:dyDescent="0.2">
      <c r="A567" s="122"/>
      <c r="B567" s="122"/>
      <c r="C567" s="122"/>
      <c r="D567" s="122"/>
      <c r="E567" s="122"/>
      <c r="F567" s="279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</row>
    <row r="568" spans="1:26" ht="15.75" customHeight="1" x14ac:dyDescent="0.2">
      <c r="A568" s="122"/>
      <c r="B568" s="122"/>
      <c r="C568" s="122"/>
      <c r="D568" s="122"/>
      <c r="E568" s="122"/>
      <c r="F568" s="279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</row>
    <row r="569" spans="1:26" ht="15.75" customHeight="1" x14ac:dyDescent="0.2">
      <c r="A569" s="122"/>
      <c r="B569" s="122"/>
      <c r="C569" s="122"/>
      <c r="D569" s="122"/>
      <c r="E569" s="122"/>
      <c r="F569" s="279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</row>
    <row r="570" spans="1:26" ht="15.75" customHeight="1" x14ac:dyDescent="0.2">
      <c r="A570" s="122"/>
      <c r="B570" s="122"/>
      <c r="C570" s="122"/>
      <c r="D570" s="122"/>
      <c r="E570" s="122"/>
      <c r="F570" s="279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</row>
    <row r="571" spans="1:26" ht="15.75" customHeight="1" x14ac:dyDescent="0.2">
      <c r="A571" s="122"/>
      <c r="B571" s="122"/>
      <c r="C571" s="122"/>
      <c r="D571" s="122"/>
      <c r="E571" s="122"/>
      <c r="F571" s="279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</row>
    <row r="572" spans="1:26" ht="15.75" customHeight="1" x14ac:dyDescent="0.2">
      <c r="A572" s="122"/>
      <c r="B572" s="122"/>
      <c r="C572" s="122"/>
      <c r="D572" s="122"/>
      <c r="E572" s="122"/>
      <c r="F572" s="279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</row>
    <row r="573" spans="1:26" ht="15.75" customHeight="1" x14ac:dyDescent="0.2">
      <c r="A573" s="122"/>
      <c r="B573" s="122"/>
      <c r="C573" s="122"/>
      <c r="D573" s="122"/>
      <c r="E573" s="122"/>
      <c r="F573" s="279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</row>
    <row r="574" spans="1:26" ht="15.75" customHeight="1" x14ac:dyDescent="0.2">
      <c r="A574" s="122"/>
      <c r="B574" s="122"/>
      <c r="C574" s="122"/>
      <c r="D574" s="122"/>
      <c r="E574" s="122"/>
      <c r="F574" s="279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</row>
    <row r="575" spans="1:26" ht="15.75" customHeight="1" x14ac:dyDescent="0.2">
      <c r="A575" s="122"/>
      <c r="B575" s="122"/>
      <c r="C575" s="122"/>
      <c r="D575" s="122"/>
      <c r="E575" s="122"/>
      <c r="F575" s="279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</row>
    <row r="576" spans="1:26" ht="15.75" customHeight="1" x14ac:dyDescent="0.2">
      <c r="A576" s="122"/>
      <c r="B576" s="122"/>
      <c r="C576" s="122"/>
      <c r="D576" s="122"/>
      <c r="E576" s="122"/>
      <c r="F576" s="279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</row>
    <row r="577" spans="1:26" ht="15.75" customHeight="1" x14ac:dyDescent="0.2">
      <c r="A577" s="122"/>
      <c r="B577" s="122"/>
      <c r="C577" s="122"/>
      <c r="D577" s="122"/>
      <c r="E577" s="122"/>
      <c r="F577" s="279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</row>
    <row r="578" spans="1:26" ht="15.75" customHeight="1" x14ac:dyDescent="0.2">
      <c r="A578" s="122"/>
      <c r="B578" s="122"/>
      <c r="C578" s="122"/>
      <c r="D578" s="122"/>
      <c r="E578" s="122"/>
      <c r="F578" s="279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</row>
    <row r="579" spans="1:26" ht="15.75" customHeight="1" x14ac:dyDescent="0.2">
      <c r="A579" s="122"/>
      <c r="B579" s="122"/>
      <c r="C579" s="122"/>
      <c r="D579" s="122"/>
      <c r="E579" s="122"/>
      <c r="F579" s="279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</row>
    <row r="580" spans="1:26" ht="15.75" customHeight="1" x14ac:dyDescent="0.2">
      <c r="A580" s="122"/>
      <c r="B580" s="122"/>
      <c r="C580" s="122"/>
      <c r="D580" s="122"/>
      <c r="E580" s="122"/>
      <c r="F580" s="279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</row>
    <row r="581" spans="1:26" ht="15.75" customHeight="1" x14ac:dyDescent="0.2">
      <c r="A581" s="122"/>
      <c r="B581" s="122"/>
      <c r="C581" s="122"/>
      <c r="D581" s="122"/>
      <c r="E581" s="122"/>
      <c r="F581" s="279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</row>
    <row r="582" spans="1:26" ht="15.75" customHeight="1" x14ac:dyDescent="0.2">
      <c r="A582" s="122"/>
      <c r="B582" s="122"/>
      <c r="C582" s="122"/>
      <c r="D582" s="122"/>
      <c r="E582" s="122"/>
      <c r="F582" s="279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</row>
    <row r="583" spans="1:26" ht="15.75" customHeight="1" x14ac:dyDescent="0.2">
      <c r="A583" s="122"/>
      <c r="B583" s="122"/>
      <c r="C583" s="122"/>
      <c r="D583" s="122"/>
      <c r="E583" s="122"/>
      <c r="F583" s="279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</row>
    <row r="584" spans="1:26" ht="15.75" customHeight="1" x14ac:dyDescent="0.2">
      <c r="A584" s="122"/>
      <c r="B584" s="122"/>
      <c r="C584" s="122"/>
      <c r="D584" s="122"/>
      <c r="E584" s="122"/>
      <c r="F584" s="279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</row>
    <row r="585" spans="1:26" ht="15.75" customHeight="1" x14ac:dyDescent="0.2">
      <c r="A585" s="122"/>
      <c r="B585" s="122"/>
      <c r="C585" s="122"/>
      <c r="D585" s="122"/>
      <c r="E585" s="122"/>
      <c r="F585" s="279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</row>
    <row r="586" spans="1:26" ht="15.75" customHeight="1" x14ac:dyDescent="0.2">
      <c r="A586" s="122"/>
      <c r="B586" s="122"/>
      <c r="C586" s="122"/>
      <c r="D586" s="122"/>
      <c r="E586" s="122"/>
      <c r="F586" s="279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</row>
    <row r="587" spans="1:26" ht="15.75" customHeight="1" x14ac:dyDescent="0.2">
      <c r="A587" s="122"/>
      <c r="B587" s="122"/>
      <c r="C587" s="122"/>
      <c r="D587" s="122"/>
      <c r="E587" s="122"/>
      <c r="F587" s="279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</row>
    <row r="588" spans="1:26" ht="15.75" customHeight="1" x14ac:dyDescent="0.2">
      <c r="A588" s="122"/>
      <c r="B588" s="122"/>
      <c r="C588" s="122"/>
      <c r="D588" s="122"/>
      <c r="E588" s="122"/>
      <c r="F588" s="279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</row>
    <row r="589" spans="1:26" ht="15.75" customHeight="1" x14ac:dyDescent="0.2">
      <c r="A589" s="122"/>
      <c r="B589" s="122"/>
      <c r="C589" s="122"/>
      <c r="D589" s="122"/>
      <c r="E589" s="122"/>
      <c r="F589" s="279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</row>
    <row r="590" spans="1:26" ht="15.75" customHeight="1" x14ac:dyDescent="0.2">
      <c r="A590" s="122"/>
      <c r="B590" s="122"/>
      <c r="C590" s="122"/>
      <c r="D590" s="122"/>
      <c r="E590" s="122"/>
      <c r="F590" s="279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</row>
    <row r="591" spans="1:26" ht="15.75" customHeight="1" x14ac:dyDescent="0.2">
      <c r="A591" s="122"/>
      <c r="B591" s="122"/>
      <c r="C591" s="122"/>
      <c r="D591" s="122"/>
      <c r="E591" s="122"/>
      <c r="F591" s="279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</row>
    <row r="592" spans="1:26" ht="15.75" customHeight="1" x14ac:dyDescent="0.2">
      <c r="A592" s="122"/>
      <c r="B592" s="122"/>
      <c r="C592" s="122"/>
      <c r="D592" s="122"/>
      <c r="E592" s="122"/>
      <c r="F592" s="279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</row>
    <row r="593" spans="1:26" ht="15.75" customHeight="1" x14ac:dyDescent="0.2">
      <c r="A593" s="122"/>
      <c r="B593" s="122"/>
      <c r="C593" s="122"/>
      <c r="D593" s="122"/>
      <c r="E593" s="122"/>
      <c r="F593" s="279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</row>
    <row r="594" spans="1:26" ht="15.75" customHeight="1" x14ac:dyDescent="0.2">
      <c r="A594" s="122"/>
      <c r="B594" s="122"/>
      <c r="C594" s="122"/>
      <c r="D594" s="122"/>
      <c r="E594" s="122"/>
      <c r="F594" s="279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</row>
    <row r="595" spans="1:26" ht="15.75" customHeight="1" x14ac:dyDescent="0.2">
      <c r="A595" s="122"/>
      <c r="B595" s="122"/>
      <c r="C595" s="122"/>
      <c r="D595" s="122"/>
      <c r="E595" s="122"/>
      <c r="F595" s="279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</row>
    <row r="596" spans="1:26" ht="15.75" customHeight="1" x14ac:dyDescent="0.2">
      <c r="A596" s="122"/>
      <c r="B596" s="122"/>
      <c r="C596" s="122"/>
      <c r="D596" s="122"/>
      <c r="E596" s="122"/>
      <c r="F596" s="279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</row>
    <row r="597" spans="1:26" ht="15.75" customHeight="1" x14ac:dyDescent="0.2">
      <c r="A597" s="122"/>
      <c r="B597" s="122"/>
      <c r="C597" s="122"/>
      <c r="D597" s="122"/>
      <c r="E597" s="122"/>
      <c r="F597" s="279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</row>
    <row r="598" spans="1:26" ht="15.75" customHeight="1" x14ac:dyDescent="0.2">
      <c r="A598" s="122"/>
      <c r="B598" s="122"/>
      <c r="C598" s="122"/>
      <c r="D598" s="122"/>
      <c r="E598" s="122"/>
      <c r="F598" s="279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</row>
    <row r="599" spans="1:26" ht="15.75" customHeight="1" x14ac:dyDescent="0.2">
      <c r="A599" s="122"/>
      <c r="B599" s="122"/>
      <c r="C599" s="122"/>
      <c r="D599" s="122"/>
      <c r="E599" s="122"/>
      <c r="F599" s="279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</row>
    <row r="600" spans="1:26" ht="15.75" customHeight="1" x14ac:dyDescent="0.2">
      <c r="A600" s="122"/>
      <c r="B600" s="122"/>
      <c r="C600" s="122"/>
      <c r="D600" s="122"/>
      <c r="E600" s="122"/>
      <c r="F600" s="279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</row>
    <row r="601" spans="1:26" ht="15.75" customHeight="1" x14ac:dyDescent="0.2">
      <c r="A601" s="122"/>
      <c r="B601" s="122"/>
      <c r="C601" s="122"/>
      <c r="D601" s="122"/>
      <c r="E601" s="122"/>
      <c r="F601" s="279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</row>
    <row r="602" spans="1:26" ht="15.75" customHeight="1" x14ac:dyDescent="0.2">
      <c r="A602" s="122"/>
      <c r="B602" s="122"/>
      <c r="C602" s="122"/>
      <c r="D602" s="122"/>
      <c r="E602" s="122"/>
      <c r="F602" s="279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</row>
    <row r="603" spans="1:26" ht="15.75" customHeight="1" x14ac:dyDescent="0.2">
      <c r="A603" s="122"/>
      <c r="B603" s="122"/>
      <c r="C603" s="122"/>
      <c r="D603" s="122"/>
      <c r="E603" s="122"/>
      <c r="F603" s="279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</row>
    <row r="604" spans="1:26" ht="15.75" customHeight="1" x14ac:dyDescent="0.2">
      <c r="A604" s="122"/>
      <c r="B604" s="122"/>
      <c r="C604" s="122"/>
      <c r="D604" s="122"/>
      <c r="E604" s="122"/>
      <c r="F604" s="279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</row>
    <row r="605" spans="1:26" ht="15.75" customHeight="1" x14ac:dyDescent="0.2">
      <c r="A605" s="122"/>
      <c r="B605" s="122"/>
      <c r="C605" s="122"/>
      <c r="D605" s="122"/>
      <c r="E605" s="122"/>
      <c r="F605" s="279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</row>
    <row r="606" spans="1:26" ht="15.75" customHeight="1" x14ac:dyDescent="0.2">
      <c r="A606" s="122"/>
      <c r="B606" s="122"/>
      <c r="C606" s="122"/>
      <c r="D606" s="122"/>
      <c r="E606" s="122"/>
      <c r="F606" s="279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</row>
    <row r="607" spans="1:26" ht="15.75" customHeight="1" x14ac:dyDescent="0.2">
      <c r="A607" s="122"/>
      <c r="B607" s="122"/>
      <c r="C607" s="122"/>
      <c r="D607" s="122"/>
      <c r="E607" s="122"/>
      <c r="F607" s="279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</row>
    <row r="608" spans="1:26" ht="15.75" customHeight="1" x14ac:dyDescent="0.2">
      <c r="A608" s="122"/>
      <c r="B608" s="122"/>
      <c r="C608" s="122"/>
      <c r="D608" s="122"/>
      <c r="E608" s="122"/>
      <c r="F608" s="279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</row>
    <row r="609" spans="1:26" ht="15.75" customHeight="1" x14ac:dyDescent="0.2">
      <c r="A609" s="122"/>
      <c r="B609" s="122"/>
      <c r="C609" s="122"/>
      <c r="D609" s="122"/>
      <c r="E609" s="122"/>
      <c r="F609" s="279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</row>
    <row r="610" spans="1:26" ht="15.75" customHeight="1" x14ac:dyDescent="0.2">
      <c r="A610" s="122"/>
      <c r="B610" s="122"/>
      <c r="C610" s="122"/>
      <c r="D610" s="122"/>
      <c r="E610" s="122"/>
      <c r="F610" s="279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</row>
    <row r="611" spans="1:26" ht="15.75" customHeight="1" x14ac:dyDescent="0.2">
      <c r="A611" s="122"/>
      <c r="B611" s="122"/>
      <c r="C611" s="122"/>
      <c r="D611" s="122"/>
      <c r="E611" s="122"/>
      <c r="F611" s="279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</row>
    <row r="612" spans="1:26" ht="15.75" customHeight="1" x14ac:dyDescent="0.2">
      <c r="A612" s="122"/>
      <c r="B612" s="122"/>
      <c r="C612" s="122"/>
      <c r="D612" s="122"/>
      <c r="E612" s="122"/>
      <c r="F612" s="279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</row>
    <row r="613" spans="1:26" ht="15.75" customHeight="1" x14ac:dyDescent="0.2">
      <c r="A613" s="122"/>
      <c r="B613" s="122"/>
      <c r="C613" s="122"/>
      <c r="D613" s="122"/>
      <c r="E613" s="122"/>
      <c r="F613" s="279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</row>
    <row r="614" spans="1:26" ht="15.75" customHeight="1" x14ac:dyDescent="0.2">
      <c r="A614" s="122"/>
      <c r="B614" s="122"/>
      <c r="C614" s="122"/>
      <c r="D614" s="122"/>
      <c r="E614" s="122"/>
      <c r="F614" s="279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</row>
    <row r="615" spans="1:26" ht="15.75" customHeight="1" x14ac:dyDescent="0.2">
      <c r="A615" s="122"/>
      <c r="B615" s="122"/>
      <c r="C615" s="122"/>
      <c r="D615" s="122"/>
      <c r="E615" s="122"/>
      <c r="F615" s="279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</row>
    <row r="616" spans="1:26" ht="15.75" customHeight="1" x14ac:dyDescent="0.2">
      <c r="A616" s="122"/>
      <c r="B616" s="122"/>
      <c r="C616" s="122"/>
      <c r="D616" s="122"/>
      <c r="E616" s="122"/>
      <c r="F616" s="279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</row>
    <row r="617" spans="1:26" ht="15.75" customHeight="1" x14ac:dyDescent="0.2">
      <c r="A617" s="122"/>
      <c r="B617" s="122"/>
      <c r="C617" s="122"/>
      <c r="D617" s="122"/>
      <c r="E617" s="122"/>
      <c r="F617" s="279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</row>
    <row r="618" spans="1:26" ht="15.75" customHeight="1" x14ac:dyDescent="0.2">
      <c r="A618" s="122"/>
      <c r="B618" s="122"/>
      <c r="C618" s="122"/>
      <c r="D618" s="122"/>
      <c r="E618" s="122"/>
      <c r="F618" s="279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</row>
    <row r="619" spans="1:26" ht="15.75" customHeight="1" x14ac:dyDescent="0.2">
      <c r="A619" s="122"/>
      <c r="B619" s="122"/>
      <c r="C619" s="122"/>
      <c r="D619" s="122"/>
      <c r="E619" s="122"/>
      <c r="F619" s="279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</row>
    <row r="620" spans="1:26" ht="15.75" customHeight="1" x14ac:dyDescent="0.2">
      <c r="A620" s="122"/>
      <c r="B620" s="122"/>
      <c r="C620" s="122"/>
      <c r="D620" s="122"/>
      <c r="E620" s="122"/>
      <c r="F620" s="279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</row>
    <row r="621" spans="1:26" ht="15.75" customHeight="1" x14ac:dyDescent="0.2">
      <c r="A621" s="122"/>
      <c r="B621" s="122"/>
      <c r="C621" s="122"/>
      <c r="D621" s="122"/>
      <c r="E621" s="122"/>
      <c r="F621" s="279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</row>
    <row r="622" spans="1:26" ht="15.75" customHeight="1" x14ac:dyDescent="0.2">
      <c r="A622" s="122"/>
      <c r="B622" s="122"/>
      <c r="C622" s="122"/>
      <c r="D622" s="122"/>
      <c r="E622" s="122"/>
      <c r="F622" s="279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</row>
    <row r="623" spans="1:26" ht="15.75" customHeight="1" x14ac:dyDescent="0.2">
      <c r="A623" s="122"/>
      <c r="B623" s="122"/>
      <c r="C623" s="122"/>
      <c r="D623" s="122"/>
      <c r="E623" s="122"/>
      <c r="F623" s="279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</row>
    <row r="624" spans="1:26" ht="15.75" customHeight="1" x14ac:dyDescent="0.2">
      <c r="A624" s="122"/>
      <c r="B624" s="122"/>
      <c r="C624" s="122"/>
      <c r="D624" s="122"/>
      <c r="E624" s="122"/>
      <c r="F624" s="279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</row>
    <row r="625" spans="1:26" ht="15.75" customHeight="1" x14ac:dyDescent="0.2">
      <c r="A625" s="122"/>
      <c r="B625" s="122"/>
      <c r="C625" s="122"/>
      <c r="D625" s="122"/>
      <c r="E625" s="122"/>
      <c r="F625" s="279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</row>
    <row r="626" spans="1:26" ht="15.75" customHeight="1" x14ac:dyDescent="0.2">
      <c r="A626" s="122"/>
      <c r="B626" s="122"/>
      <c r="C626" s="122"/>
      <c r="D626" s="122"/>
      <c r="E626" s="122"/>
      <c r="F626" s="279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</row>
    <row r="627" spans="1:26" ht="15.75" customHeight="1" x14ac:dyDescent="0.2">
      <c r="A627" s="122"/>
      <c r="B627" s="122"/>
      <c r="C627" s="122"/>
      <c r="D627" s="122"/>
      <c r="E627" s="122"/>
      <c r="F627" s="279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</row>
    <row r="628" spans="1:26" ht="15.75" customHeight="1" x14ac:dyDescent="0.2">
      <c r="A628" s="122"/>
      <c r="B628" s="122"/>
      <c r="C628" s="122"/>
      <c r="D628" s="122"/>
      <c r="E628" s="122"/>
      <c r="F628" s="279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</row>
    <row r="629" spans="1:26" ht="15.75" customHeight="1" x14ac:dyDescent="0.2">
      <c r="A629" s="122"/>
      <c r="B629" s="122"/>
      <c r="C629" s="122"/>
      <c r="D629" s="122"/>
      <c r="E629" s="122"/>
      <c r="F629" s="279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</row>
    <row r="630" spans="1:26" ht="15.75" customHeight="1" x14ac:dyDescent="0.2">
      <c r="A630" s="122"/>
      <c r="B630" s="122"/>
      <c r="C630" s="122"/>
      <c r="D630" s="122"/>
      <c r="E630" s="122"/>
      <c r="F630" s="279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</row>
    <row r="631" spans="1:26" ht="15.75" customHeight="1" x14ac:dyDescent="0.2">
      <c r="A631" s="122"/>
      <c r="B631" s="122"/>
      <c r="C631" s="122"/>
      <c r="D631" s="122"/>
      <c r="E631" s="122"/>
      <c r="F631" s="279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</row>
    <row r="632" spans="1:26" ht="15.75" customHeight="1" x14ac:dyDescent="0.2">
      <c r="A632" s="122"/>
      <c r="B632" s="122"/>
      <c r="C632" s="122"/>
      <c r="D632" s="122"/>
      <c r="E632" s="122"/>
      <c r="F632" s="279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</row>
    <row r="633" spans="1:26" ht="15.75" customHeight="1" x14ac:dyDescent="0.2">
      <c r="A633" s="122"/>
      <c r="B633" s="122"/>
      <c r="C633" s="122"/>
      <c r="D633" s="122"/>
      <c r="E633" s="122"/>
      <c r="F633" s="279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</row>
    <row r="634" spans="1:26" ht="15.75" customHeight="1" x14ac:dyDescent="0.2">
      <c r="A634" s="122"/>
      <c r="B634" s="122"/>
      <c r="C634" s="122"/>
      <c r="D634" s="122"/>
      <c r="E634" s="122"/>
      <c r="F634" s="279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</row>
    <row r="635" spans="1:26" ht="15.75" customHeight="1" x14ac:dyDescent="0.2">
      <c r="A635" s="122"/>
      <c r="B635" s="122"/>
      <c r="C635" s="122"/>
      <c r="D635" s="122"/>
      <c r="E635" s="122"/>
      <c r="F635" s="279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</row>
    <row r="636" spans="1:26" ht="15.75" customHeight="1" x14ac:dyDescent="0.2">
      <c r="A636" s="122"/>
      <c r="B636" s="122"/>
      <c r="C636" s="122"/>
      <c r="D636" s="122"/>
      <c r="E636" s="122"/>
      <c r="F636" s="279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</row>
    <row r="637" spans="1:26" ht="15.75" customHeight="1" x14ac:dyDescent="0.2">
      <c r="A637" s="122"/>
      <c r="B637" s="122"/>
      <c r="C637" s="122"/>
      <c r="D637" s="122"/>
      <c r="E637" s="122"/>
      <c r="F637" s="279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</row>
    <row r="638" spans="1:26" ht="15.75" customHeight="1" x14ac:dyDescent="0.2">
      <c r="A638" s="122"/>
      <c r="B638" s="122"/>
      <c r="C638" s="122"/>
      <c r="D638" s="122"/>
      <c r="E638" s="122"/>
      <c r="F638" s="279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</row>
    <row r="639" spans="1:26" ht="15.75" customHeight="1" x14ac:dyDescent="0.2">
      <c r="A639" s="122"/>
      <c r="B639" s="122"/>
      <c r="C639" s="122"/>
      <c r="D639" s="122"/>
      <c r="E639" s="122"/>
      <c r="F639" s="279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</row>
    <row r="640" spans="1:26" ht="15.75" customHeight="1" x14ac:dyDescent="0.2">
      <c r="A640" s="122"/>
      <c r="B640" s="122"/>
      <c r="C640" s="122"/>
      <c r="D640" s="122"/>
      <c r="E640" s="122"/>
      <c r="F640" s="279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</row>
    <row r="641" spans="1:26" ht="15.75" customHeight="1" x14ac:dyDescent="0.2">
      <c r="A641" s="122"/>
      <c r="B641" s="122"/>
      <c r="C641" s="122"/>
      <c r="D641" s="122"/>
      <c r="E641" s="122"/>
      <c r="F641" s="279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</row>
    <row r="642" spans="1:26" ht="15.75" customHeight="1" x14ac:dyDescent="0.2">
      <c r="A642" s="122"/>
      <c r="B642" s="122"/>
      <c r="C642" s="122"/>
      <c r="D642" s="122"/>
      <c r="E642" s="122"/>
      <c r="F642" s="279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</row>
    <row r="643" spans="1:26" ht="15.75" customHeight="1" x14ac:dyDescent="0.2">
      <c r="A643" s="122"/>
      <c r="B643" s="122"/>
      <c r="C643" s="122"/>
      <c r="D643" s="122"/>
      <c r="E643" s="122"/>
      <c r="F643" s="279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</row>
    <row r="644" spans="1:26" ht="15.75" customHeight="1" x14ac:dyDescent="0.2">
      <c r="A644" s="122"/>
      <c r="B644" s="122"/>
      <c r="C644" s="122"/>
      <c r="D644" s="122"/>
      <c r="E644" s="122"/>
      <c r="F644" s="279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</row>
    <row r="645" spans="1:26" ht="15.75" customHeight="1" x14ac:dyDescent="0.2">
      <c r="A645" s="122"/>
      <c r="B645" s="122"/>
      <c r="C645" s="122"/>
      <c r="D645" s="122"/>
      <c r="E645" s="122"/>
      <c r="F645" s="279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</row>
    <row r="646" spans="1:26" ht="15.75" customHeight="1" x14ac:dyDescent="0.2">
      <c r="A646" s="122"/>
      <c r="B646" s="122"/>
      <c r="C646" s="122"/>
      <c r="D646" s="122"/>
      <c r="E646" s="122"/>
      <c r="F646" s="279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</row>
    <row r="647" spans="1:26" ht="15.75" customHeight="1" x14ac:dyDescent="0.2">
      <c r="A647" s="122"/>
      <c r="B647" s="122"/>
      <c r="C647" s="122"/>
      <c r="D647" s="122"/>
      <c r="E647" s="122"/>
      <c r="F647" s="279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</row>
    <row r="648" spans="1:26" ht="15.75" customHeight="1" x14ac:dyDescent="0.2">
      <c r="A648" s="122"/>
      <c r="B648" s="122"/>
      <c r="C648" s="122"/>
      <c r="D648" s="122"/>
      <c r="E648" s="122"/>
      <c r="F648" s="279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</row>
    <row r="649" spans="1:26" ht="15.75" customHeight="1" x14ac:dyDescent="0.2">
      <c r="A649" s="122"/>
      <c r="B649" s="122"/>
      <c r="C649" s="122"/>
      <c r="D649" s="122"/>
      <c r="E649" s="122"/>
      <c r="F649" s="279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</row>
    <row r="650" spans="1:26" ht="15.75" customHeight="1" x14ac:dyDescent="0.2">
      <c r="A650" s="122"/>
      <c r="B650" s="122"/>
      <c r="C650" s="122"/>
      <c r="D650" s="122"/>
      <c r="E650" s="122"/>
      <c r="F650" s="279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</row>
    <row r="651" spans="1:26" ht="15.75" customHeight="1" x14ac:dyDescent="0.2">
      <c r="A651" s="122"/>
      <c r="B651" s="122"/>
      <c r="C651" s="122"/>
      <c r="D651" s="122"/>
      <c r="E651" s="122"/>
      <c r="F651" s="279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</row>
    <row r="652" spans="1:26" ht="15.75" customHeight="1" x14ac:dyDescent="0.2">
      <c r="A652" s="122"/>
      <c r="B652" s="122"/>
      <c r="C652" s="122"/>
      <c r="D652" s="122"/>
      <c r="E652" s="122"/>
      <c r="F652" s="279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</row>
    <row r="653" spans="1:26" ht="15.75" customHeight="1" x14ac:dyDescent="0.2">
      <c r="A653" s="122"/>
      <c r="B653" s="122"/>
      <c r="C653" s="122"/>
      <c r="D653" s="122"/>
      <c r="E653" s="122"/>
      <c r="F653" s="279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</row>
    <row r="654" spans="1:26" ht="15.75" customHeight="1" x14ac:dyDescent="0.2">
      <c r="A654" s="122"/>
      <c r="B654" s="122"/>
      <c r="C654" s="122"/>
      <c r="D654" s="122"/>
      <c r="E654" s="122"/>
      <c r="F654" s="279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</row>
    <row r="655" spans="1:26" ht="15.75" customHeight="1" x14ac:dyDescent="0.2">
      <c r="A655" s="122"/>
      <c r="B655" s="122"/>
      <c r="C655" s="122"/>
      <c r="D655" s="122"/>
      <c r="E655" s="122"/>
      <c r="F655" s="279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</row>
    <row r="656" spans="1:26" ht="15.75" customHeight="1" x14ac:dyDescent="0.2">
      <c r="A656" s="122"/>
      <c r="B656" s="122"/>
      <c r="C656" s="122"/>
      <c r="D656" s="122"/>
      <c r="E656" s="122"/>
      <c r="F656" s="279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</row>
    <row r="657" spans="1:26" ht="15.75" customHeight="1" x14ac:dyDescent="0.2">
      <c r="A657" s="122"/>
      <c r="B657" s="122"/>
      <c r="C657" s="122"/>
      <c r="D657" s="122"/>
      <c r="E657" s="122"/>
      <c r="F657" s="279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</row>
    <row r="658" spans="1:26" ht="15.75" customHeight="1" x14ac:dyDescent="0.2">
      <c r="A658" s="122"/>
      <c r="B658" s="122"/>
      <c r="C658" s="122"/>
      <c r="D658" s="122"/>
      <c r="E658" s="122"/>
      <c r="F658" s="279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</row>
    <row r="659" spans="1:26" ht="15.75" customHeight="1" x14ac:dyDescent="0.2">
      <c r="A659" s="122"/>
      <c r="B659" s="122"/>
      <c r="C659" s="122"/>
      <c r="D659" s="122"/>
      <c r="E659" s="122"/>
      <c r="F659" s="279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</row>
    <row r="660" spans="1:26" ht="15.75" customHeight="1" x14ac:dyDescent="0.2">
      <c r="A660" s="122"/>
      <c r="B660" s="122"/>
      <c r="C660" s="122"/>
      <c r="D660" s="122"/>
      <c r="E660" s="122"/>
      <c r="F660" s="279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</row>
    <row r="661" spans="1:26" ht="15.75" customHeight="1" x14ac:dyDescent="0.2">
      <c r="A661" s="122"/>
      <c r="B661" s="122"/>
      <c r="C661" s="122"/>
      <c r="D661" s="122"/>
      <c r="E661" s="122"/>
      <c r="F661" s="279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</row>
    <row r="662" spans="1:26" ht="15.75" customHeight="1" x14ac:dyDescent="0.2">
      <c r="A662" s="122"/>
      <c r="B662" s="122"/>
      <c r="C662" s="122"/>
      <c r="D662" s="122"/>
      <c r="E662" s="122"/>
      <c r="F662" s="279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</row>
    <row r="663" spans="1:26" ht="15.75" customHeight="1" x14ac:dyDescent="0.2">
      <c r="A663" s="122"/>
      <c r="B663" s="122"/>
      <c r="C663" s="122"/>
      <c r="D663" s="122"/>
      <c r="E663" s="122"/>
      <c r="F663" s="279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</row>
    <row r="664" spans="1:26" ht="15.75" customHeight="1" x14ac:dyDescent="0.2">
      <c r="A664" s="122"/>
      <c r="B664" s="122"/>
      <c r="C664" s="122"/>
      <c r="D664" s="122"/>
      <c r="E664" s="122"/>
      <c r="F664" s="279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</row>
    <row r="665" spans="1:26" ht="15.75" customHeight="1" x14ac:dyDescent="0.2">
      <c r="A665" s="122"/>
      <c r="B665" s="122"/>
      <c r="C665" s="122"/>
      <c r="D665" s="122"/>
      <c r="E665" s="122"/>
      <c r="F665" s="279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</row>
    <row r="666" spans="1:26" ht="15.75" customHeight="1" x14ac:dyDescent="0.2">
      <c r="A666" s="122"/>
      <c r="B666" s="122"/>
      <c r="C666" s="122"/>
      <c r="D666" s="122"/>
      <c r="E666" s="122"/>
      <c r="F666" s="279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</row>
    <row r="667" spans="1:26" ht="15.75" customHeight="1" x14ac:dyDescent="0.2">
      <c r="A667" s="122"/>
      <c r="B667" s="122"/>
      <c r="C667" s="122"/>
      <c r="D667" s="122"/>
      <c r="E667" s="122"/>
      <c r="F667" s="279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</row>
    <row r="668" spans="1:26" ht="15.75" customHeight="1" x14ac:dyDescent="0.2">
      <c r="A668" s="122"/>
      <c r="B668" s="122"/>
      <c r="C668" s="122"/>
      <c r="D668" s="122"/>
      <c r="E668" s="122"/>
      <c r="F668" s="279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</row>
    <row r="669" spans="1:26" ht="15.75" customHeight="1" x14ac:dyDescent="0.2">
      <c r="A669" s="122"/>
      <c r="B669" s="122"/>
      <c r="C669" s="122"/>
      <c r="D669" s="122"/>
      <c r="E669" s="122"/>
      <c r="F669" s="279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</row>
    <row r="670" spans="1:26" ht="15.75" customHeight="1" x14ac:dyDescent="0.2">
      <c r="A670" s="122"/>
      <c r="B670" s="122"/>
      <c r="C670" s="122"/>
      <c r="D670" s="122"/>
      <c r="E670" s="122"/>
      <c r="F670" s="279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</row>
    <row r="671" spans="1:26" ht="15.75" customHeight="1" x14ac:dyDescent="0.2">
      <c r="A671" s="122"/>
      <c r="B671" s="122"/>
      <c r="C671" s="122"/>
      <c r="D671" s="122"/>
      <c r="E671" s="122"/>
      <c r="F671" s="279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</row>
    <row r="672" spans="1:26" ht="15.75" customHeight="1" x14ac:dyDescent="0.2">
      <c r="A672" s="122"/>
      <c r="B672" s="122"/>
      <c r="C672" s="122"/>
      <c r="D672" s="122"/>
      <c r="E672" s="122"/>
      <c r="F672" s="279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</row>
    <row r="673" spans="1:26" ht="15.75" customHeight="1" x14ac:dyDescent="0.2">
      <c r="A673" s="122"/>
      <c r="B673" s="122"/>
      <c r="C673" s="122"/>
      <c r="D673" s="122"/>
      <c r="E673" s="122"/>
      <c r="F673" s="279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</row>
    <row r="674" spans="1:26" ht="15.75" customHeight="1" x14ac:dyDescent="0.2">
      <c r="A674" s="122"/>
      <c r="B674" s="122"/>
      <c r="C674" s="122"/>
      <c r="D674" s="122"/>
      <c r="E674" s="122"/>
      <c r="F674" s="279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</row>
    <row r="675" spans="1:26" ht="15.75" customHeight="1" x14ac:dyDescent="0.2">
      <c r="A675" s="122"/>
      <c r="B675" s="122"/>
      <c r="C675" s="122"/>
      <c r="D675" s="122"/>
      <c r="E675" s="122"/>
      <c r="F675" s="279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</row>
    <row r="676" spans="1:26" ht="15.75" customHeight="1" x14ac:dyDescent="0.2">
      <c r="A676" s="122"/>
      <c r="B676" s="122"/>
      <c r="C676" s="122"/>
      <c r="D676" s="122"/>
      <c r="E676" s="122"/>
      <c r="F676" s="279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</row>
    <row r="677" spans="1:26" ht="15.75" customHeight="1" x14ac:dyDescent="0.2">
      <c r="A677" s="122"/>
      <c r="B677" s="122"/>
      <c r="C677" s="122"/>
      <c r="D677" s="122"/>
      <c r="E677" s="122"/>
      <c r="F677" s="279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</row>
    <row r="678" spans="1:26" ht="15.75" customHeight="1" x14ac:dyDescent="0.2">
      <c r="A678" s="122"/>
      <c r="B678" s="122"/>
      <c r="C678" s="122"/>
      <c r="D678" s="122"/>
      <c r="E678" s="122"/>
      <c r="F678" s="279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</row>
    <row r="679" spans="1:26" ht="15.75" customHeight="1" x14ac:dyDescent="0.2">
      <c r="A679" s="122"/>
      <c r="B679" s="122"/>
      <c r="C679" s="122"/>
      <c r="D679" s="122"/>
      <c r="E679" s="122"/>
      <c r="F679" s="279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</row>
    <row r="680" spans="1:26" ht="15.75" customHeight="1" x14ac:dyDescent="0.2">
      <c r="A680" s="122"/>
      <c r="B680" s="122"/>
      <c r="C680" s="122"/>
      <c r="D680" s="122"/>
      <c r="E680" s="122"/>
      <c r="F680" s="279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</row>
    <row r="681" spans="1:26" ht="15.75" customHeight="1" x14ac:dyDescent="0.2">
      <c r="A681" s="122"/>
      <c r="B681" s="122"/>
      <c r="C681" s="122"/>
      <c r="D681" s="122"/>
      <c r="E681" s="122"/>
      <c r="F681" s="279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</row>
    <row r="682" spans="1:26" ht="15.75" customHeight="1" x14ac:dyDescent="0.2">
      <c r="A682" s="122"/>
      <c r="B682" s="122"/>
      <c r="C682" s="122"/>
      <c r="D682" s="122"/>
      <c r="E682" s="122"/>
      <c r="F682" s="279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</row>
    <row r="683" spans="1:26" ht="15.75" customHeight="1" x14ac:dyDescent="0.2">
      <c r="A683" s="122"/>
      <c r="B683" s="122"/>
      <c r="C683" s="122"/>
      <c r="D683" s="122"/>
      <c r="E683" s="122"/>
      <c r="F683" s="279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</row>
    <row r="684" spans="1:26" ht="15.75" customHeight="1" x14ac:dyDescent="0.2">
      <c r="A684" s="122"/>
      <c r="B684" s="122"/>
      <c r="C684" s="122"/>
      <c r="D684" s="122"/>
      <c r="E684" s="122"/>
      <c r="F684" s="279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</row>
    <row r="685" spans="1:26" ht="15.75" customHeight="1" x14ac:dyDescent="0.2">
      <c r="A685" s="122"/>
      <c r="B685" s="122"/>
      <c r="C685" s="122"/>
      <c r="D685" s="122"/>
      <c r="E685" s="122"/>
      <c r="F685" s="279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</row>
    <row r="686" spans="1:26" ht="15.75" customHeight="1" x14ac:dyDescent="0.2">
      <c r="A686" s="122"/>
      <c r="B686" s="122"/>
      <c r="C686" s="122"/>
      <c r="D686" s="122"/>
      <c r="E686" s="122"/>
      <c r="F686" s="279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</row>
    <row r="687" spans="1:26" ht="15.75" customHeight="1" x14ac:dyDescent="0.2">
      <c r="A687" s="122"/>
      <c r="B687" s="122"/>
      <c r="C687" s="122"/>
      <c r="D687" s="122"/>
      <c r="E687" s="122"/>
      <c r="F687" s="279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</row>
    <row r="688" spans="1:26" ht="15.75" customHeight="1" x14ac:dyDescent="0.2">
      <c r="A688" s="122"/>
      <c r="B688" s="122"/>
      <c r="C688" s="122"/>
      <c r="D688" s="122"/>
      <c r="E688" s="122"/>
      <c r="F688" s="279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</row>
    <row r="689" spans="1:26" ht="15.75" customHeight="1" x14ac:dyDescent="0.2">
      <c r="A689" s="122"/>
      <c r="B689" s="122"/>
      <c r="C689" s="122"/>
      <c r="D689" s="122"/>
      <c r="E689" s="122"/>
      <c r="F689" s="279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</row>
    <row r="690" spans="1:26" ht="15.75" customHeight="1" x14ac:dyDescent="0.2">
      <c r="A690" s="122"/>
      <c r="B690" s="122"/>
      <c r="C690" s="122"/>
      <c r="D690" s="122"/>
      <c r="E690" s="122"/>
      <c r="F690" s="279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</row>
    <row r="691" spans="1:26" ht="15.75" customHeight="1" x14ac:dyDescent="0.2">
      <c r="A691" s="122"/>
      <c r="B691" s="122"/>
      <c r="C691" s="122"/>
      <c r="D691" s="122"/>
      <c r="E691" s="122"/>
      <c r="F691" s="279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</row>
    <row r="692" spans="1:26" ht="15.75" customHeight="1" x14ac:dyDescent="0.2">
      <c r="A692" s="122"/>
      <c r="B692" s="122"/>
      <c r="C692" s="122"/>
      <c r="D692" s="122"/>
      <c r="E692" s="122"/>
      <c r="F692" s="279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</row>
    <row r="693" spans="1:26" ht="15.75" customHeight="1" x14ac:dyDescent="0.2">
      <c r="A693" s="122"/>
      <c r="B693" s="122"/>
      <c r="C693" s="122"/>
      <c r="D693" s="122"/>
      <c r="E693" s="122"/>
      <c r="F693" s="279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</row>
    <row r="694" spans="1:26" ht="15.75" customHeight="1" x14ac:dyDescent="0.2">
      <c r="A694" s="122"/>
      <c r="B694" s="122"/>
      <c r="C694" s="122"/>
      <c r="D694" s="122"/>
      <c r="E694" s="122"/>
      <c r="F694" s="279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</row>
    <row r="695" spans="1:26" ht="15.75" customHeight="1" x14ac:dyDescent="0.2">
      <c r="A695" s="122"/>
      <c r="B695" s="122"/>
      <c r="C695" s="122"/>
      <c r="D695" s="122"/>
      <c r="E695" s="122"/>
      <c r="F695" s="279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</row>
    <row r="696" spans="1:26" ht="15.75" customHeight="1" x14ac:dyDescent="0.2">
      <c r="A696" s="122"/>
      <c r="B696" s="122"/>
      <c r="C696" s="122"/>
      <c r="D696" s="122"/>
      <c r="E696" s="122"/>
      <c r="F696" s="279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</row>
    <row r="697" spans="1:26" ht="15.75" customHeight="1" x14ac:dyDescent="0.2">
      <c r="A697" s="122"/>
      <c r="B697" s="122"/>
      <c r="C697" s="122"/>
      <c r="D697" s="122"/>
      <c r="E697" s="122"/>
      <c r="F697" s="279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</row>
    <row r="698" spans="1:26" ht="15.75" customHeight="1" x14ac:dyDescent="0.2">
      <c r="A698" s="122"/>
      <c r="B698" s="122"/>
      <c r="C698" s="122"/>
      <c r="D698" s="122"/>
      <c r="E698" s="122"/>
      <c r="F698" s="279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</row>
    <row r="699" spans="1:26" ht="15.75" customHeight="1" x14ac:dyDescent="0.2">
      <c r="A699" s="122"/>
      <c r="B699" s="122"/>
      <c r="C699" s="122"/>
      <c r="D699" s="122"/>
      <c r="E699" s="122"/>
      <c r="F699" s="279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</row>
    <row r="700" spans="1:26" ht="15.75" customHeight="1" x14ac:dyDescent="0.2">
      <c r="A700" s="122"/>
      <c r="B700" s="122"/>
      <c r="C700" s="122"/>
      <c r="D700" s="122"/>
      <c r="E700" s="122"/>
      <c r="F700" s="279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</row>
    <row r="701" spans="1:26" ht="15.75" customHeight="1" x14ac:dyDescent="0.2">
      <c r="A701" s="122"/>
      <c r="B701" s="122"/>
      <c r="C701" s="122"/>
      <c r="D701" s="122"/>
      <c r="E701" s="122"/>
      <c r="F701" s="279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</row>
    <row r="702" spans="1:26" ht="15.75" customHeight="1" x14ac:dyDescent="0.2">
      <c r="A702" s="122"/>
      <c r="B702" s="122"/>
      <c r="C702" s="122"/>
      <c r="D702" s="122"/>
      <c r="E702" s="122"/>
      <c r="F702" s="279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</row>
    <row r="703" spans="1:26" ht="15.75" customHeight="1" x14ac:dyDescent="0.2">
      <c r="A703" s="122"/>
      <c r="B703" s="122"/>
      <c r="C703" s="122"/>
      <c r="D703" s="122"/>
      <c r="E703" s="122"/>
      <c r="F703" s="279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</row>
    <row r="704" spans="1:26" ht="15.75" customHeight="1" x14ac:dyDescent="0.2">
      <c r="A704" s="122"/>
      <c r="B704" s="122"/>
      <c r="C704" s="122"/>
      <c r="D704" s="122"/>
      <c r="E704" s="122"/>
      <c r="F704" s="279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</row>
    <row r="705" spans="1:26" ht="15.75" customHeight="1" x14ac:dyDescent="0.2">
      <c r="A705" s="122"/>
      <c r="B705" s="122"/>
      <c r="C705" s="122"/>
      <c r="D705" s="122"/>
      <c r="E705" s="122"/>
      <c r="F705" s="279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</row>
    <row r="706" spans="1:26" ht="15.75" customHeight="1" x14ac:dyDescent="0.2">
      <c r="A706" s="122"/>
      <c r="B706" s="122"/>
      <c r="C706" s="122"/>
      <c r="D706" s="122"/>
      <c r="E706" s="122"/>
      <c r="F706" s="279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</row>
    <row r="707" spans="1:26" ht="15.75" customHeight="1" x14ac:dyDescent="0.2">
      <c r="A707" s="122"/>
      <c r="B707" s="122"/>
      <c r="C707" s="122"/>
      <c r="D707" s="122"/>
      <c r="E707" s="122"/>
      <c r="F707" s="279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</row>
    <row r="708" spans="1:26" ht="15.75" customHeight="1" x14ac:dyDescent="0.2">
      <c r="A708" s="122"/>
      <c r="B708" s="122"/>
      <c r="C708" s="122"/>
      <c r="D708" s="122"/>
      <c r="E708" s="122"/>
      <c r="F708" s="279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</row>
    <row r="709" spans="1:26" ht="15.75" customHeight="1" x14ac:dyDescent="0.2">
      <c r="A709" s="122"/>
      <c r="B709" s="122"/>
      <c r="C709" s="122"/>
      <c r="D709" s="122"/>
      <c r="E709" s="122"/>
      <c r="F709" s="279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</row>
    <row r="710" spans="1:26" ht="15.75" customHeight="1" x14ac:dyDescent="0.2">
      <c r="A710" s="122"/>
      <c r="B710" s="122"/>
      <c r="C710" s="122"/>
      <c r="D710" s="122"/>
      <c r="E710" s="122"/>
      <c r="F710" s="279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</row>
    <row r="711" spans="1:26" ht="15.75" customHeight="1" x14ac:dyDescent="0.2">
      <c r="A711" s="122"/>
      <c r="B711" s="122"/>
      <c r="C711" s="122"/>
      <c r="D711" s="122"/>
      <c r="E711" s="122"/>
      <c r="F711" s="279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</row>
    <row r="712" spans="1:26" ht="15.75" customHeight="1" x14ac:dyDescent="0.2">
      <c r="A712" s="122"/>
      <c r="B712" s="122"/>
      <c r="C712" s="122"/>
      <c r="D712" s="122"/>
      <c r="E712" s="122"/>
      <c r="F712" s="279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</row>
    <row r="713" spans="1:26" ht="15.75" customHeight="1" x14ac:dyDescent="0.2">
      <c r="A713" s="122"/>
      <c r="B713" s="122"/>
      <c r="C713" s="122"/>
      <c r="D713" s="122"/>
      <c r="E713" s="122"/>
      <c r="F713" s="279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</row>
    <row r="714" spans="1:26" ht="15.75" customHeight="1" x14ac:dyDescent="0.2">
      <c r="A714" s="122"/>
      <c r="B714" s="122"/>
      <c r="C714" s="122"/>
      <c r="D714" s="122"/>
      <c r="E714" s="122"/>
      <c r="F714" s="279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</row>
    <row r="715" spans="1:26" ht="15.75" customHeight="1" x14ac:dyDescent="0.2">
      <c r="A715" s="122"/>
      <c r="B715" s="122"/>
      <c r="C715" s="122"/>
      <c r="D715" s="122"/>
      <c r="E715" s="122"/>
      <c r="F715" s="279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</row>
    <row r="716" spans="1:26" ht="15.75" customHeight="1" x14ac:dyDescent="0.2">
      <c r="A716" s="122"/>
      <c r="B716" s="122"/>
      <c r="C716" s="122"/>
      <c r="D716" s="122"/>
      <c r="E716" s="122"/>
      <c r="F716" s="279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</row>
    <row r="717" spans="1:26" ht="15.75" customHeight="1" x14ac:dyDescent="0.2">
      <c r="A717" s="122"/>
      <c r="B717" s="122"/>
      <c r="C717" s="122"/>
      <c r="D717" s="122"/>
      <c r="E717" s="122"/>
      <c r="F717" s="279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</row>
    <row r="718" spans="1:26" ht="15.75" customHeight="1" x14ac:dyDescent="0.2">
      <c r="A718" s="122"/>
      <c r="B718" s="122"/>
      <c r="C718" s="122"/>
      <c r="D718" s="122"/>
      <c r="E718" s="122"/>
      <c r="F718" s="279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</row>
    <row r="719" spans="1:26" ht="15.75" customHeight="1" x14ac:dyDescent="0.2">
      <c r="A719" s="122"/>
      <c r="B719" s="122"/>
      <c r="C719" s="122"/>
      <c r="D719" s="122"/>
      <c r="E719" s="122"/>
      <c r="F719" s="279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</row>
    <row r="720" spans="1:26" ht="15.75" customHeight="1" x14ac:dyDescent="0.2">
      <c r="A720" s="122"/>
      <c r="B720" s="122"/>
      <c r="C720" s="122"/>
      <c r="D720" s="122"/>
      <c r="E720" s="122"/>
      <c r="F720" s="279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</row>
    <row r="721" spans="1:26" ht="15.75" customHeight="1" x14ac:dyDescent="0.2">
      <c r="A721" s="122"/>
      <c r="B721" s="122"/>
      <c r="C721" s="122"/>
      <c r="D721" s="122"/>
      <c r="E721" s="122"/>
      <c r="F721" s="279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</row>
    <row r="722" spans="1:26" ht="15.75" customHeight="1" x14ac:dyDescent="0.2">
      <c r="A722" s="122"/>
      <c r="B722" s="122"/>
      <c r="C722" s="122"/>
      <c r="D722" s="122"/>
      <c r="E722" s="122"/>
      <c r="F722" s="279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</row>
    <row r="723" spans="1:26" ht="15.75" customHeight="1" x14ac:dyDescent="0.2">
      <c r="A723" s="122"/>
      <c r="B723" s="122"/>
      <c r="C723" s="122"/>
      <c r="D723" s="122"/>
      <c r="E723" s="122"/>
      <c r="F723" s="279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</row>
    <row r="724" spans="1:26" ht="15.75" customHeight="1" x14ac:dyDescent="0.2">
      <c r="A724" s="122"/>
      <c r="B724" s="122"/>
      <c r="C724" s="122"/>
      <c r="D724" s="122"/>
      <c r="E724" s="122"/>
      <c r="F724" s="279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</row>
    <row r="725" spans="1:26" ht="15.75" customHeight="1" x14ac:dyDescent="0.2">
      <c r="A725" s="122"/>
      <c r="B725" s="122"/>
      <c r="C725" s="122"/>
      <c r="D725" s="122"/>
      <c r="E725" s="122"/>
      <c r="F725" s="279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</row>
    <row r="726" spans="1:26" ht="15.75" customHeight="1" x14ac:dyDescent="0.2">
      <c r="A726" s="122"/>
      <c r="B726" s="122"/>
      <c r="C726" s="122"/>
      <c r="D726" s="122"/>
      <c r="E726" s="122"/>
      <c r="F726" s="279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</row>
    <row r="727" spans="1:26" ht="15.75" customHeight="1" x14ac:dyDescent="0.2">
      <c r="A727" s="122"/>
      <c r="B727" s="122"/>
      <c r="C727" s="122"/>
      <c r="D727" s="122"/>
      <c r="E727" s="122"/>
      <c r="F727" s="279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</row>
    <row r="728" spans="1:26" ht="15.75" customHeight="1" x14ac:dyDescent="0.2">
      <c r="A728" s="122"/>
      <c r="B728" s="122"/>
      <c r="C728" s="122"/>
      <c r="D728" s="122"/>
      <c r="E728" s="122"/>
      <c r="F728" s="279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</row>
    <row r="729" spans="1:26" ht="15.75" customHeight="1" x14ac:dyDescent="0.2">
      <c r="A729" s="122"/>
      <c r="B729" s="122"/>
      <c r="C729" s="122"/>
      <c r="D729" s="122"/>
      <c r="E729" s="122"/>
      <c r="F729" s="279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</row>
    <row r="730" spans="1:26" ht="15.75" customHeight="1" x14ac:dyDescent="0.2">
      <c r="A730" s="122"/>
      <c r="B730" s="122"/>
      <c r="C730" s="122"/>
      <c r="D730" s="122"/>
      <c r="E730" s="122"/>
      <c r="F730" s="279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</row>
    <row r="731" spans="1:26" ht="15.75" customHeight="1" x14ac:dyDescent="0.2">
      <c r="A731" s="122"/>
      <c r="B731" s="122"/>
      <c r="C731" s="122"/>
      <c r="D731" s="122"/>
      <c r="E731" s="122"/>
      <c r="F731" s="279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</row>
    <row r="732" spans="1:26" ht="15.75" customHeight="1" x14ac:dyDescent="0.2">
      <c r="A732" s="122"/>
      <c r="B732" s="122"/>
      <c r="C732" s="122"/>
      <c r="D732" s="122"/>
      <c r="E732" s="122"/>
      <c r="F732" s="279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</row>
    <row r="733" spans="1:26" ht="15.75" customHeight="1" x14ac:dyDescent="0.2">
      <c r="A733" s="122"/>
      <c r="B733" s="122"/>
      <c r="C733" s="122"/>
      <c r="D733" s="122"/>
      <c r="E733" s="122"/>
      <c r="F733" s="279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</row>
    <row r="734" spans="1:26" ht="15.75" customHeight="1" x14ac:dyDescent="0.2">
      <c r="A734" s="122"/>
      <c r="B734" s="122"/>
      <c r="C734" s="122"/>
      <c r="D734" s="122"/>
      <c r="E734" s="122"/>
      <c r="F734" s="279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</row>
    <row r="735" spans="1:26" ht="15.75" customHeight="1" x14ac:dyDescent="0.2">
      <c r="A735" s="122"/>
      <c r="B735" s="122"/>
      <c r="C735" s="122"/>
      <c r="D735" s="122"/>
      <c r="E735" s="122"/>
      <c r="F735" s="279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</row>
    <row r="736" spans="1:26" ht="15.75" customHeight="1" x14ac:dyDescent="0.2">
      <c r="A736" s="122"/>
      <c r="B736" s="122"/>
      <c r="C736" s="122"/>
      <c r="D736" s="122"/>
      <c r="E736" s="122"/>
      <c r="F736" s="279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</row>
    <row r="737" spans="1:26" ht="15.75" customHeight="1" x14ac:dyDescent="0.2">
      <c r="A737" s="122"/>
      <c r="B737" s="122"/>
      <c r="C737" s="122"/>
      <c r="D737" s="122"/>
      <c r="E737" s="122"/>
      <c r="F737" s="279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</row>
    <row r="738" spans="1:26" ht="15.75" customHeight="1" x14ac:dyDescent="0.2">
      <c r="A738" s="122"/>
      <c r="B738" s="122"/>
      <c r="C738" s="122"/>
      <c r="D738" s="122"/>
      <c r="E738" s="122"/>
      <c r="F738" s="279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</row>
    <row r="739" spans="1:26" ht="15.75" customHeight="1" x14ac:dyDescent="0.2">
      <c r="A739" s="122"/>
      <c r="B739" s="122"/>
      <c r="C739" s="122"/>
      <c r="D739" s="122"/>
      <c r="E739" s="122"/>
      <c r="F739" s="279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</row>
    <row r="740" spans="1:26" ht="15.75" customHeight="1" x14ac:dyDescent="0.2">
      <c r="A740" s="122"/>
      <c r="B740" s="122"/>
      <c r="C740" s="122"/>
      <c r="D740" s="122"/>
      <c r="E740" s="122"/>
      <c r="F740" s="279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</row>
    <row r="741" spans="1:26" ht="15.75" customHeight="1" x14ac:dyDescent="0.2">
      <c r="A741" s="122"/>
      <c r="B741" s="122"/>
      <c r="C741" s="122"/>
      <c r="D741" s="122"/>
      <c r="E741" s="122"/>
      <c r="F741" s="279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</row>
    <row r="742" spans="1:26" ht="15.75" customHeight="1" x14ac:dyDescent="0.2">
      <c r="A742" s="122"/>
      <c r="B742" s="122"/>
      <c r="C742" s="122"/>
      <c r="D742" s="122"/>
      <c r="E742" s="122"/>
      <c r="F742" s="279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</row>
    <row r="743" spans="1:26" ht="15.75" customHeight="1" x14ac:dyDescent="0.2">
      <c r="A743" s="122"/>
      <c r="B743" s="122"/>
      <c r="C743" s="122"/>
      <c r="D743" s="122"/>
      <c r="E743" s="122"/>
      <c r="F743" s="279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</row>
    <row r="744" spans="1:26" ht="15.75" customHeight="1" x14ac:dyDescent="0.2">
      <c r="A744" s="122"/>
      <c r="B744" s="122"/>
      <c r="C744" s="122"/>
      <c r="D744" s="122"/>
      <c r="E744" s="122"/>
      <c r="F744" s="279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</row>
    <row r="745" spans="1:26" ht="15.75" customHeight="1" x14ac:dyDescent="0.2">
      <c r="A745" s="122"/>
      <c r="B745" s="122"/>
      <c r="C745" s="122"/>
      <c r="D745" s="122"/>
      <c r="E745" s="122"/>
      <c r="F745" s="279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</row>
    <row r="746" spans="1:26" ht="15.75" customHeight="1" x14ac:dyDescent="0.2">
      <c r="A746" s="122"/>
      <c r="B746" s="122"/>
      <c r="C746" s="122"/>
      <c r="D746" s="122"/>
      <c r="E746" s="122"/>
      <c r="F746" s="279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</row>
    <row r="747" spans="1:26" ht="15.75" customHeight="1" x14ac:dyDescent="0.2">
      <c r="A747" s="122"/>
      <c r="B747" s="122"/>
      <c r="C747" s="122"/>
      <c r="D747" s="122"/>
      <c r="E747" s="122"/>
      <c r="F747" s="279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</row>
    <row r="748" spans="1:26" ht="15.75" customHeight="1" x14ac:dyDescent="0.2">
      <c r="A748" s="122"/>
      <c r="B748" s="122"/>
      <c r="C748" s="122"/>
      <c r="D748" s="122"/>
      <c r="E748" s="122"/>
      <c r="F748" s="279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</row>
    <row r="749" spans="1:26" ht="15.75" customHeight="1" x14ac:dyDescent="0.2">
      <c r="A749" s="122"/>
      <c r="B749" s="122"/>
      <c r="C749" s="122"/>
      <c r="D749" s="122"/>
      <c r="E749" s="122"/>
      <c r="F749" s="279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</row>
    <row r="750" spans="1:26" ht="15.75" customHeight="1" x14ac:dyDescent="0.2">
      <c r="A750" s="122"/>
      <c r="B750" s="122"/>
      <c r="C750" s="122"/>
      <c r="D750" s="122"/>
      <c r="E750" s="122"/>
      <c r="F750" s="279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</row>
    <row r="751" spans="1:26" ht="15.75" customHeight="1" x14ac:dyDescent="0.2">
      <c r="A751" s="122"/>
      <c r="B751" s="122"/>
      <c r="C751" s="122"/>
      <c r="D751" s="122"/>
      <c r="E751" s="122"/>
      <c r="F751" s="279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</row>
    <row r="752" spans="1:26" ht="15.75" customHeight="1" x14ac:dyDescent="0.2">
      <c r="A752" s="122"/>
      <c r="B752" s="122"/>
      <c r="C752" s="122"/>
      <c r="D752" s="122"/>
      <c r="E752" s="122"/>
      <c r="F752" s="279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</row>
    <row r="753" spans="1:26" ht="15.75" customHeight="1" x14ac:dyDescent="0.2">
      <c r="A753" s="122"/>
      <c r="B753" s="122"/>
      <c r="C753" s="122"/>
      <c r="D753" s="122"/>
      <c r="E753" s="122"/>
      <c r="F753" s="279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</row>
    <row r="754" spans="1:26" ht="15.75" customHeight="1" x14ac:dyDescent="0.2">
      <c r="A754" s="122"/>
      <c r="B754" s="122"/>
      <c r="C754" s="122"/>
      <c r="D754" s="122"/>
      <c r="E754" s="122"/>
      <c r="F754" s="279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</row>
    <row r="755" spans="1:26" ht="15.75" customHeight="1" x14ac:dyDescent="0.2">
      <c r="A755" s="122"/>
      <c r="B755" s="122"/>
      <c r="C755" s="122"/>
      <c r="D755" s="122"/>
      <c r="E755" s="122"/>
      <c r="F755" s="279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</row>
    <row r="756" spans="1:26" ht="15.75" customHeight="1" x14ac:dyDescent="0.2">
      <c r="A756" s="122"/>
      <c r="B756" s="122"/>
      <c r="C756" s="122"/>
      <c r="D756" s="122"/>
      <c r="E756" s="122"/>
      <c r="F756" s="279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</row>
    <row r="757" spans="1:26" ht="15.75" customHeight="1" x14ac:dyDescent="0.2">
      <c r="A757" s="122"/>
      <c r="B757" s="122"/>
      <c r="C757" s="122"/>
      <c r="D757" s="122"/>
      <c r="E757" s="122"/>
      <c r="F757" s="279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</row>
    <row r="758" spans="1:26" ht="15.75" customHeight="1" x14ac:dyDescent="0.2">
      <c r="A758" s="122"/>
      <c r="B758" s="122"/>
      <c r="C758" s="122"/>
      <c r="D758" s="122"/>
      <c r="E758" s="122"/>
      <c r="F758" s="279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</row>
    <row r="759" spans="1:26" ht="15.75" customHeight="1" x14ac:dyDescent="0.2">
      <c r="A759" s="122"/>
      <c r="B759" s="122"/>
      <c r="C759" s="122"/>
      <c r="D759" s="122"/>
      <c r="E759" s="122"/>
      <c r="F759" s="279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</row>
    <row r="760" spans="1:26" ht="15.75" customHeight="1" x14ac:dyDescent="0.2">
      <c r="A760" s="122"/>
      <c r="B760" s="122"/>
      <c r="C760" s="122"/>
      <c r="D760" s="122"/>
      <c r="E760" s="122"/>
      <c r="F760" s="279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</row>
    <row r="761" spans="1:26" ht="15.75" customHeight="1" x14ac:dyDescent="0.2">
      <c r="A761" s="122"/>
      <c r="B761" s="122"/>
      <c r="C761" s="122"/>
      <c r="D761" s="122"/>
      <c r="E761" s="122"/>
      <c r="F761" s="279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</row>
    <row r="762" spans="1:26" ht="15.75" customHeight="1" x14ac:dyDescent="0.2">
      <c r="A762" s="122"/>
      <c r="B762" s="122"/>
      <c r="C762" s="122"/>
      <c r="D762" s="122"/>
      <c r="E762" s="122"/>
      <c r="F762" s="279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</row>
    <row r="763" spans="1:26" ht="15.75" customHeight="1" x14ac:dyDescent="0.2">
      <c r="A763" s="122"/>
      <c r="B763" s="122"/>
      <c r="C763" s="122"/>
      <c r="D763" s="122"/>
      <c r="E763" s="122"/>
      <c r="F763" s="279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</row>
    <row r="764" spans="1:26" ht="15.75" customHeight="1" x14ac:dyDescent="0.2">
      <c r="A764" s="122"/>
      <c r="B764" s="122"/>
      <c r="C764" s="122"/>
      <c r="D764" s="122"/>
      <c r="E764" s="122"/>
      <c r="F764" s="279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</row>
    <row r="765" spans="1:26" ht="15.75" customHeight="1" x14ac:dyDescent="0.2">
      <c r="A765" s="122"/>
      <c r="B765" s="122"/>
      <c r="C765" s="122"/>
      <c r="D765" s="122"/>
      <c r="E765" s="122"/>
      <c r="F765" s="279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</row>
    <row r="766" spans="1:26" ht="15.75" customHeight="1" x14ac:dyDescent="0.2">
      <c r="A766" s="122"/>
      <c r="B766" s="122"/>
      <c r="C766" s="122"/>
      <c r="D766" s="122"/>
      <c r="E766" s="122"/>
      <c r="F766" s="279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</row>
    <row r="767" spans="1:26" ht="15.75" customHeight="1" x14ac:dyDescent="0.2">
      <c r="A767" s="122"/>
      <c r="B767" s="122"/>
      <c r="C767" s="122"/>
      <c r="D767" s="122"/>
      <c r="E767" s="122"/>
      <c r="F767" s="279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</row>
    <row r="768" spans="1:26" ht="15.75" customHeight="1" x14ac:dyDescent="0.2">
      <c r="A768" s="122"/>
      <c r="B768" s="122"/>
      <c r="C768" s="122"/>
      <c r="D768" s="122"/>
      <c r="E768" s="122"/>
      <c r="F768" s="279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</row>
    <row r="769" spans="1:26" ht="15.75" customHeight="1" x14ac:dyDescent="0.2">
      <c r="A769" s="122"/>
      <c r="B769" s="122"/>
      <c r="C769" s="122"/>
      <c r="D769" s="122"/>
      <c r="E769" s="122"/>
      <c r="F769" s="279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</row>
    <row r="770" spans="1:26" ht="15.75" customHeight="1" x14ac:dyDescent="0.2">
      <c r="A770" s="122"/>
      <c r="B770" s="122"/>
      <c r="C770" s="122"/>
      <c r="D770" s="122"/>
      <c r="E770" s="122"/>
      <c r="F770" s="279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</row>
    <row r="771" spans="1:26" ht="15.75" customHeight="1" x14ac:dyDescent="0.2">
      <c r="A771" s="122"/>
      <c r="B771" s="122"/>
      <c r="C771" s="122"/>
      <c r="D771" s="122"/>
      <c r="E771" s="122"/>
      <c r="F771" s="279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</row>
    <row r="772" spans="1:26" ht="15.75" customHeight="1" x14ac:dyDescent="0.2">
      <c r="A772" s="122"/>
      <c r="B772" s="122"/>
      <c r="C772" s="122"/>
      <c r="D772" s="122"/>
      <c r="E772" s="122"/>
      <c r="F772" s="279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</row>
    <row r="773" spans="1:26" ht="15.75" customHeight="1" x14ac:dyDescent="0.2">
      <c r="A773" s="122"/>
      <c r="B773" s="122"/>
      <c r="C773" s="122"/>
      <c r="D773" s="122"/>
      <c r="E773" s="122"/>
      <c r="F773" s="279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</row>
    <row r="774" spans="1:26" ht="15.75" customHeight="1" x14ac:dyDescent="0.2">
      <c r="A774" s="122"/>
      <c r="B774" s="122"/>
      <c r="C774" s="122"/>
      <c r="D774" s="122"/>
      <c r="E774" s="122"/>
      <c r="F774" s="279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</row>
    <row r="775" spans="1:26" ht="15.75" customHeight="1" x14ac:dyDescent="0.2">
      <c r="A775" s="122"/>
      <c r="B775" s="122"/>
      <c r="C775" s="122"/>
      <c r="D775" s="122"/>
      <c r="E775" s="122"/>
      <c r="F775" s="279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</row>
    <row r="776" spans="1:26" ht="15.75" customHeight="1" x14ac:dyDescent="0.2">
      <c r="A776" s="122"/>
      <c r="B776" s="122"/>
      <c r="C776" s="122"/>
      <c r="D776" s="122"/>
      <c r="E776" s="122"/>
      <c r="F776" s="279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</row>
    <row r="777" spans="1:26" ht="15.75" customHeight="1" x14ac:dyDescent="0.2">
      <c r="A777" s="122"/>
      <c r="B777" s="122"/>
      <c r="C777" s="122"/>
      <c r="D777" s="122"/>
      <c r="E777" s="122"/>
      <c r="F777" s="279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</row>
    <row r="778" spans="1:26" ht="15.75" customHeight="1" x14ac:dyDescent="0.2">
      <c r="A778" s="122"/>
      <c r="B778" s="122"/>
      <c r="C778" s="122"/>
      <c r="D778" s="122"/>
      <c r="E778" s="122"/>
      <c r="F778" s="279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</row>
    <row r="779" spans="1:26" ht="15.75" customHeight="1" x14ac:dyDescent="0.2">
      <c r="A779" s="122"/>
      <c r="B779" s="122"/>
      <c r="C779" s="122"/>
      <c r="D779" s="122"/>
      <c r="E779" s="122"/>
      <c r="F779" s="279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</row>
    <row r="780" spans="1:26" ht="15.75" customHeight="1" x14ac:dyDescent="0.2">
      <c r="A780" s="122"/>
      <c r="B780" s="122"/>
      <c r="C780" s="122"/>
      <c r="D780" s="122"/>
      <c r="E780" s="122"/>
      <c r="F780" s="279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</row>
    <row r="781" spans="1:26" ht="15.75" customHeight="1" x14ac:dyDescent="0.2">
      <c r="A781" s="122"/>
      <c r="B781" s="122"/>
      <c r="C781" s="122"/>
      <c r="D781" s="122"/>
      <c r="E781" s="122"/>
      <c r="F781" s="279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</row>
    <row r="782" spans="1:26" ht="15.75" customHeight="1" x14ac:dyDescent="0.2">
      <c r="A782" s="122"/>
      <c r="B782" s="122"/>
      <c r="C782" s="122"/>
      <c r="D782" s="122"/>
      <c r="E782" s="122"/>
      <c r="F782" s="279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</row>
    <row r="783" spans="1:26" ht="15.75" customHeight="1" x14ac:dyDescent="0.2">
      <c r="A783" s="122"/>
      <c r="B783" s="122"/>
      <c r="C783" s="122"/>
      <c r="D783" s="122"/>
      <c r="E783" s="122"/>
      <c r="F783" s="279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</row>
    <row r="784" spans="1:26" ht="15.75" customHeight="1" x14ac:dyDescent="0.2">
      <c r="A784" s="122"/>
      <c r="B784" s="122"/>
      <c r="C784" s="122"/>
      <c r="D784" s="122"/>
      <c r="E784" s="122"/>
      <c r="F784" s="279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</row>
    <row r="785" spans="1:26" ht="15.75" customHeight="1" x14ac:dyDescent="0.2">
      <c r="A785" s="122"/>
      <c r="B785" s="122"/>
      <c r="C785" s="122"/>
      <c r="D785" s="122"/>
      <c r="E785" s="122"/>
      <c r="F785" s="279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</row>
    <row r="786" spans="1:26" ht="15.75" customHeight="1" x14ac:dyDescent="0.2">
      <c r="A786" s="122"/>
      <c r="B786" s="122"/>
      <c r="C786" s="122"/>
      <c r="D786" s="122"/>
      <c r="E786" s="122"/>
      <c r="F786" s="279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</row>
    <row r="787" spans="1:26" ht="15.75" customHeight="1" x14ac:dyDescent="0.2">
      <c r="A787" s="122"/>
      <c r="B787" s="122"/>
      <c r="C787" s="122"/>
      <c r="D787" s="122"/>
      <c r="E787" s="122"/>
      <c r="F787" s="279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</row>
    <row r="788" spans="1:26" ht="15.75" customHeight="1" x14ac:dyDescent="0.2">
      <c r="A788" s="122"/>
      <c r="B788" s="122"/>
      <c r="C788" s="122"/>
      <c r="D788" s="122"/>
      <c r="E788" s="122"/>
      <c r="F788" s="279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</row>
    <row r="789" spans="1:26" ht="15.75" customHeight="1" x14ac:dyDescent="0.2">
      <c r="A789" s="122"/>
      <c r="B789" s="122"/>
      <c r="C789" s="122"/>
      <c r="D789" s="122"/>
      <c r="E789" s="122"/>
      <c r="F789" s="279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</row>
    <row r="790" spans="1:26" ht="15.75" customHeight="1" x14ac:dyDescent="0.2">
      <c r="A790" s="122"/>
      <c r="B790" s="122"/>
      <c r="C790" s="122"/>
      <c r="D790" s="122"/>
      <c r="E790" s="122"/>
      <c r="F790" s="279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</row>
    <row r="791" spans="1:26" ht="15.75" customHeight="1" x14ac:dyDescent="0.2">
      <c r="A791" s="122"/>
      <c r="B791" s="122"/>
      <c r="C791" s="122"/>
      <c r="D791" s="122"/>
      <c r="E791" s="122"/>
      <c r="F791" s="279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</row>
    <row r="792" spans="1:26" ht="15.75" customHeight="1" x14ac:dyDescent="0.2">
      <c r="A792" s="122"/>
      <c r="B792" s="122"/>
      <c r="C792" s="122"/>
      <c r="D792" s="122"/>
      <c r="E792" s="122"/>
      <c r="F792" s="279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</row>
    <row r="793" spans="1:26" ht="15.75" customHeight="1" x14ac:dyDescent="0.2">
      <c r="A793" s="122"/>
      <c r="B793" s="122"/>
      <c r="C793" s="122"/>
      <c r="D793" s="122"/>
      <c r="E793" s="122"/>
      <c r="F793" s="279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</row>
    <row r="794" spans="1:26" ht="15.75" customHeight="1" x14ac:dyDescent="0.2">
      <c r="A794" s="122"/>
      <c r="B794" s="122"/>
      <c r="C794" s="122"/>
      <c r="D794" s="122"/>
      <c r="E794" s="122"/>
      <c r="F794" s="279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</row>
    <row r="795" spans="1:26" ht="15.75" customHeight="1" x14ac:dyDescent="0.2">
      <c r="A795" s="122"/>
      <c r="B795" s="122"/>
      <c r="C795" s="122"/>
      <c r="D795" s="122"/>
      <c r="E795" s="122"/>
      <c r="F795" s="279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</row>
    <row r="796" spans="1:26" ht="15.75" customHeight="1" x14ac:dyDescent="0.2">
      <c r="A796" s="122"/>
      <c r="B796" s="122"/>
      <c r="C796" s="122"/>
      <c r="D796" s="122"/>
      <c r="E796" s="122"/>
      <c r="F796" s="279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</row>
    <row r="797" spans="1:26" ht="15.75" customHeight="1" x14ac:dyDescent="0.2">
      <c r="A797" s="122"/>
      <c r="B797" s="122"/>
      <c r="C797" s="122"/>
      <c r="D797" s="122"/>
      <c r="E797" s="122"/>
      <c r="F797" s="279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</row>
    <row r="798" spans="1:26" ht="15.75" customHeight="1" x14ac:dyDescent="0.2">
      <c r="A798" s="122"/>
      <c r="B798" s="122"/>
      <c r="C798" s="122"/>
      <c r="D798" s="122"/>
      <c r="E798" s="122"/>
      <c r="F798" s="279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</row>
    <row r="799" spans="1:26" ht="15.75" customHeight="1" x14ac:dyDescent="0.2">
      <c r="A799" s="122"/>
      <c r="B799" s="122"/>
      <c r="C799" s="122"/>
      <c r="D799" s="122"/>
      <c r="E799" s="122"/>
      <c r="F799" s="279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</row>
    <row r="800" spans="1:26" ht="15.75" customHeight="1" x14ac:dyDescent="0.2">
      <c r="A800" s="122"/>
      <c r="B800" s="122"/>
      <c r="C800" s="122"/>
      <c r="D800" s="122"/>
      <c r="E800" s="122"/>
      <c r="F800" s="279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</row>
    <row r="801" spans="1:26" ht="15.75" customHeight="1" x14ac:dyDescent="0.2">
      <c r="A801" s="122"/>
      <c r="B801" s="122"/>
      <c r="C801" s="122"/>
      <c r="D801" s="122"/>
      <c r="E801" s="122"/>
      <c r="F801" s="279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</row>
    <row r="802" spans="1:26" ht="15.75" customHeight="1" x14ac:dyDescent="0.2">
      <c r="A802" s="122"/>
      <c r="B802" s="122"/>
      <c r="C802" s="122"/>
      <c r="D802" s="122"/>
      <c r="E802" s="122"/>
      <c r="F802" s="279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</row>
    <row r="803" spans="1:26" ht="15.75" customHeight="1" x14ac:dyDescent="0.2">
      <c r="A803" s="122"/>
      <c r="B803" s="122"/>
      <c r="C803" s="122"/>
      <c r="D803" s="122"/>
      <c r="E803" s="122"/>
      <c r="F803" s="279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</row>
    <row r="804" spans="1:26" ht="15.75" customHeight="1" x14ac:dyDescent="0.2">
      <c r="A804" s="122"/>
      <c r="B804" s="122"/>
      <c r="C804" s="122"/>
      <c r="D804" s="122"/>
      <c r="E804" s="122"/>
      <c r="F804" s="279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</row>
    <row r="805" spans="1:26" ht="15.75" customHeight="1" x14ac:dyDescent="0.2">
      <c r="A805" s="122"/>
      <c r="B805" s="122"/>
      <c r="C805" s="122"/>
      <c r="D805" s="122"/>
      <c r="E805" s="122"/>
      <c r="F805" s="279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</row>
    <row r="806" spans="1:26" ht="15.75" customHeight="1" x14ac:dyDescent="0.2">
      <c r="A806" s="122"/>
      <c r="B806" s="122"/>
      <c r="C806" s="122"/>
      <c r="D806" s="122"/>
      <c r="E806" s="122"/>
      <c r="F806" s="279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</row>
    <row r="807" spans="1:26" ht="15.75" customHeight="1" x14ac:dyDescent="0.2">
      <c r="A807" s="122"/>
      <c r="B807" s="122"/>
      <c r="C807" s="122"/>
      <c r="D807" s="122"/>
      <c r="E807" s="122"/>
      <c r="F807" s="279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</row>
    <row r="808" spans="1:26" ht="15.75" customHeight="1" x14ac:dyDescent="0.2">
      <c r="A808" s="122"/>
      <c r="B808" s="122"/>
      <c r="C808" s="122"/>
      <c r="D808" s="122"/>
      <c r="E808" s="122"/>
      <c r="F808" s="279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</row>
    <row r="809" spans="1:26" ht="15.75" customHeight="1" x14ac:dyDescent="0.2">
      <c r="A809" s="122"/>
      <c r="B809" s="122"/>
      <c r="C809" s="122"/>
      <c r="D809" s="122"/>
      <c r="E809" s="122"/>
      <c r="F809" s="279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</row>
    <row r="810" spans="1:26" ht="15.75" customHeight="1" x14ac:dyDescent="0.2">
      <c r="A810" s="122"/>
      <c r="B810" s="122"/>
      <c r="C810" s="122"/>
      <c r="D810" s="122"/>
      <c r="E810" s="122"/>
      <c r="F810" s="279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</row>
    <row r="811" spans="1:26" ht="15.75" customHeight="1" x14ac:dyDescent="0.2">
      <c r="A811" s="122"/>
      <c r="B811" s="122"/>
      <c r="C811" s="122"/>
      <c r="D811" s="122"/>
      <c r="E811" s="122"/>
      <c r="F811" s="279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</row>
    <row r="812" spans="1:26" ht="15.75" customHeight="1" x14ac:dyDescent="0.2">
      <c r="A812" s="122"/>
      <c r="B812" s="122"/>
      <c r="C812" s="122"/>
      <c r="D812" s="122"/>
      <c r="E812" s="122"/>
      <c r="F812" s="279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</row>
    <row r="813" spans="1:26" ht="15.75" customHeight="1" x14ac:dyDescent="0.2">
      <c r="A813" s="122"/>
      <c r="B813" s="122"/>
      <c r="C813" s="122"/>
      <c r="D813" s="122"/>
      <c r="E813" s="122"/>
      <c r="F813" s="279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</row>
    <row r="814" spans="1:26" ht="15.75" customHeight="1" x14ac:dyDescent="0.2">
      <c r="A814" s="122"/>
      <c r="B814" s="122"/>
      <c r="C814" s="122"/>
      <c r="D814" s="122"/>
      <c r="E814" s="122"/>
      <c r="F814" s="279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</row>
    <row r="815" spans="1:26" ht="15.75" customHeight="1" x14ac:dyDescent="0.2">
      <c r="A815" s="122"/>
      <c r="B815" s="122"/>
      <c r="C815" s="122"/>
      <c r="D815" s="122"/>
      <c r="E815" s="122"/>
      <c r="F815" s="279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</row>
    <row r="816" spans="1:26" ht="15.75" customHeight="1" x14ac:dyDescent="0.2">
      <c r="A816" s="122"/>
      <c r="B816" s="122"/>
      <c r="C816" s="122"/>
      <c r="D816" s="122"/>
      <c r="E816" s="122"/>
      <c r="F816" s="279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</row>
    <row r="817" spans="1:26" ht="15.75" customHeight="1" x14ac:dyDescent="0.2">
      <c r="A817" s="122"/>
      <c r="B817" s="122"/>
      <c r="C817" s="122"/>
      <c r="D817" s="122"/>
      <c r="E817" s="122"/>
      <c r="F817" s="279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</row>
    <row r="818" spans="1:26" ht="15.75" customHeight="1" x14ac:dyDescent="0.2">
      <c r="A818" s="122"/>
      <c r="B818" s="122"/>
      <c r="C818" s="122"/>
      <c r="D818" s="122"/>
      <c r="E818" s="122"/>
      <c r="F818" s="279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</row>
    <row r="819" spans="1:26" ht="15.75" customHeight="1" x14ac:dyDescent="0.2">
      <c r="A819" s="122"/>
      <c r="B819" s="122"/>
      <c r="C819" s="122"/>
      <c r="D819" s="122"/>
      <c r="E819" s="122"/>
      <c r="F819" s="279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</row>
    <row r="820" spans="1:26" ht="15.75" customHeight="1" x14ac:dyDescent="0.2">
      <c r="A820" s="122"/>
      <c r="B820" s="122"/>
      <c r="C820" s="122"/>
      <c r="D820" s="122"/>
      <c r="E820" s="122"/>
      <c r="F820" s="279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</row>
    <row r="821" spans="1:26" ht="15.75" customHeight="1" x14ac:dyDescent="0.2">
      <c r="A821" s="122"/>
      <c r="B821" s="122"/>
      <c r="C821" s="122"/>
      <c r="D821" s="122"/>
      <c r="E821" s="122"/>
      <c r="F821" s="279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</row>
    <row r="822" spans="1:26" ht="15.75" customHeight="1" x14ac:dyDescent="0.2">
      <c r="A822" s="122"/>
      <c r="B822" s="122"/>
      <c r="C822" s="122"/>
      <c r="D822" s="122"/>
      <c r="E822" s="122"/>
      <c r="F822" s="279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</row>
    <row r="823" spans="1:26" ht="15.75" customHeight="1" x14ac:dyDescent="0.2">
      <c r="A823" s="122"/>
      <c r="B823" s="122"/>
      <c r="C823" s="122"/>
      <c r="D823" s="122"/>
      <c r="E823" s="122"/>
      <c r="F823" s="279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</row>
    <row r="824" spans="1:26" ht="15.75" customHeight="1" x14ac:dyDescent="0.2">
      <c r="A824" s="122"/>
      <c r="B824" s="122"/>
      <c r="C824" s="122"/>
      <c r="D824" s="122"/>
      <c r="E824" s="122"/>
      <c r="F824" s="279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</row>
    <row r="825" spans="1:26" ht="15.75" customHeight="1" x14ac:dyDescent="0.2">
      <c r="A825" s="122"/>
      <c r="B825" s="122"/>
      <c r="C825" s="122"/>
      <c r="D825" s="122"/>
      <c r="E825" s="122"/>
      <c r="F825" s="279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</row>
    <row r="826" spans="1:26" ht="15.75" customHeight="1" x14ac:dyDescent="0.2">
      <c r="A826" s="122"/>
      <c r="B826" s="122"/>
      <c r="C826" s="122"/>
      <c r="D826" s="122"/>
      <c r="E826" s="122"/>
      <c r="F826" s="279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</row>
    <row r="827" spans="1:26" ht="15.75" customHeight="1" x14ac:dyDescent="0.2">
      <c r="A827" s="122"/>
      <c r="B827" s="122"/>
      <c r="C827" s="122"/>
      <c r="D827" s="122"/>
      <c r="E827" s="122"/>
      <c r="F827" s="279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</row>
    <row r="828" spans="1:26" ht="15.75" customHeight="1" x14ac:dyDescent="0.2">
      <c r="A828" s="122"/>
      <c r="B828" s="122"/>
      <c r="C828" s="122"/>
      <c r="D828" s="122"/>
      <c r="E828" s="122"/>
      <c r="F828" s="279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</row>
    <row r="829" spans="1:26" ht="15.75" customHeight="1" x14ac:dyDescent="0.2">
      <c r="A829" s="122"/>
      <c r="B829" s="122"/>
      <c r="C829" s="122"/>
      <c r="D829" s="122"/>
      <c r="E829" s="122"/>
      <c r="F829" s="279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</row>
    <row r="830" spans="1:26" ht="15.75" customHeight="1" x14ac:dyDescent="0.2">
      <c r="A830" s="122"/>
      <c r="B830" s="122"/>
      <c r="C830" s="122"/>
      <c r="D830" s="122"/>
      <c r="E830" s="122"/>
      <c r="F830" s="279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</row>
    <row r="831" spans="1:26" ht="15.75" customHeight="1" x14ac:dyDescent="0.2">
      <c r="A831" s="122"/>
      <c r="B831" s="122"/>
      <c r="C831" s="122"/>
      <c r="D831" s="122"/>
      <c r="E831" s="122"/>
      <c r="F831" s="279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</row>
    <row r="832" spans="1:26" ht="15.75" customHeight="1" x14ac:dyDescent="0.2">
      <c r="A832" s="122"/>
      <c r="B832" s="122"/>
      <c r="C832" s="122"/>
      <c r="D832" s="122"/>
      <c r="E832" s="122"/>
      <c r="F832" s="279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</row>
    <row r="833" spans="1:26" ht="15.75" customHeight="1" x14ac:dyDescent="0.2">
      <c r="A833" s="122"/>
      <c r="B833" s="122"/>
      <c r="C833" s="122"/>
      <c r="D833" s="122"/>
      <c r="E833" s="122"/>
      <c r="F833" s="279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</row>
    <row r="834" spans="1:26" ht="15.75" customHeight="1" x14ac:dyDescent="0.2">
      <c r="A834" s="122"/>
      <c r="B834" s="122"/>
      <c r="C834" s="122"/>
      <c r="D834" s="122"/>
      <c r="E834" s="122"/>
      <c r="F834" s="279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</row>
    <row r="835" spans="1:26" ht="15.75" customHeight="1" x14ac:dyDescent="0.2">
      <c r="A835" s="122"/>
      <c r="B835" s="122"/>
      <c r="C835" s="122"/>
      <c r="D835" s="122"/>
      <c r="E835" s="122"/>
      <c r="F835" s="279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</row>
    <row r="836" spans="1:26" ht="15.75" customHeight="1" x14ac:dyDescent="0.2">
      <c r="A836" s="122"/>
      <c r="B836" s="122"/>
      <c r="C836" s="122"/>
      <c r="D836" s="122"/>
      <c r="E836" s="122"/>
      <c r="F836" s="279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</row>
    <row r="837" spans="1:26" ht="15.75" customHeight="1" x14ac:dyDescent="0.2">
      <c r="A837" s="122"/>
      <c r="B837" s="122"/>
      <c r="C837" s="122"/>
      <c r="D837" s="122"/>
      <c r="E837" s="122"/>
      <c r="F837" s="279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</row>
    <row r="838" spans="1:26" ht="15.75" customHeight="1" x14ac:dyDescent="0.2">
      <c r="A838" s="122"/>
      <c r="B838" s="122"/>
      <c r="C838" s="122"/>
      <c r="D838" s="122"/>
      <c r="E838" s="122"/>
      <c r="F838" s="279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</row>
    <row r="839" spans="1:26" ht="15.75" customHeight="1" x14ac:dyDescent="0.2">
      <c r="A839" s="122"/>
      <c r="B839" s="122"/>
      <c r="C839" s="122"/>
      <c r="D839" s="122"/>
      <c r="E839" s="122"/>
      <c r="F839" s="279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</row>
    <row r="840" spans="1:26" ht="15.75" customHeight="1" x14ac:dyDescent="0.2">
      <c r="A840" s="122"/>
      <c r="B840" s="122"/>
      <c r="C840" s="122"/>
      <c r="D840" s="122"/>
      <c r="E840" s="122"/>
      <c r="F840" s="279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</row>
    <row r="841" spans="1:26" ht="15.75" customHeight="1" x14ac:dyDescent="0.2">
      <c r="A841" s="122"/>
      <c r="B841" s="122"/>
      <c r="C841" s="122"/>
      <c r="D841" s="122"/>
      <c r="E841" s="122"/>
      <c r="F841" s="279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</row>
    <row r="842" spans="1:26" ht="15.75" customHeight="1" x14ac:dyDescent="0.2">
      <c r="A842" s="122"/>
      <c r="B842" s="122"/>
      <c r="C842" s="122"/>
      <c r="D842" s="122"/>
      <c r="E842" s="122"/>
      <c r="F842" s="279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</row>
    <row r="843" spans="1:26" ht="15.75" customHeight="1" x14ac:dyDescent="0.2">
      <c r="A843" s="122"/>
      <c r="B843" s="122"/>
      <c r="C843" s="122"/>
      <c r="D843" s="122"/>
      <c r="E843" s="122"/>
      <c r="F843" s="279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</row>
    <row r="844" spans="1:26" ht="15.75" customHeight="1" x14ac:dyDescent="0.2">
      <c r="A844" s="122"/>
      <c r="B844" s="122"/>
      <c r="C844" s="122"/>
      <c r="D844" s="122"/>
      <c r="E844" s="122"/>
      <c r="F844" s="279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</row>
    <row r="845" spans="1:26" ht="15.75" customHeight="1" x14ac:dyDescent="0.2">
      <c r="A845" s="122"/>
      <c r="B845" s="122"/>
      <c r="C845" s="122"/>
      <c r="D845" s="122"/>
      <c r="E845" s="122"/>
      <c r="F845" s="279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</row>
    <row r="846" spans="1:26" ht="15.75" customHeight="1" x14ac:dyDescent="0.2">
      <c r="A846" s="122"/>
      <c r="B846" s="122"/>
      <c r="C846" s="122"/>
      <c r="D846" s="122"/>
      <c r="E846" s="122"/>
      <c r="F846" s="279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</row>
    <row r="847" spans="1:26" ht="15.75" customHeight="1" x14ac:dyDescent="0.2">
      <c r="A847" s="122"/>
      <c r="B847" s="122"/>
      <c r="C847" s="122"/>
      <c r="D847" s="122"/>
      <c r="E847" s="122"/>
      <c r="F847" s="279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</row>
    <row r="848" spans="1:26" ht="15.75" customHeight="1" x14ac:dyDescent="0.2">
      <c r="A848" s="122"/>
      <c r="B848" s="122"/>
      <c r="C848" s="122"/>
      <c r="D848" s="122"/>
      <c r="E848" s="122"/>
      <c r="F848" s="279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</row>
    <row r="849" spans="1:26" ht="15.75" customHeight="1" x14ac:dyDescent="0.2">
      <c r="A849" s="122"/>
      <c r="B849" s="122"/>
      <c r="C849" s="122"/>
      <c r="D849" s="122"/>
      <c r="E849" s="122"/>
      <c r="F849" s="279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</row>
    <row r="850" spans="1:26" ht="15.75" customHeight="1" x14ac:dyDescent="0.2">
      <c r="A850" s="122"/>
      <c r="B850" s="122"/>
      <c r="C850" s="122"/>
      <c r="D850" s="122"/>
      <c r="E850" s="122"/>
      <c r="F850" s="279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</row>
    <row r="851" spans="1:26" ht="15.75" customHeight="1" x14ac:dyDescent="0.2">
      <c r="A851" s="122"/>
      <c r="B851" s="122"/>
      <c r="C851" s="122"/>
      <c r="D851" s="122"/>
      <c r="E851" s="122"/>
      <c r="F851" s="279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</row>
    <row r="852" spans="1:26" ht="15.75" customHeight="1" x14ac:dyDescent="0.2">
      <c r="A852" s="122"/>
      <c r="B852" s="122"/>
      <c r="C852" s="122"/>
      <c r="D852" s="122"/>
      <c r="E852" s="122"/>
      <c r="F852" s="279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</row>
    <row r="853" spans="1:26" ht="15.75" customHeight="1" x14ac:dyDescent="0.2">
      <c r="A853" s="122"/>
      <c r="B853" s="122"/>
      <c r="C853" s="122"/>
      <c r="D853" s="122"/>
      <c r="E853" s="122"/>
      <c r="F853" s="279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</row>
    <row r="854" spans="1:26" ht="15.75" customHeight="1" x14ac:dyDescent="0.2">
      <c r="A854" s="122"/>
      <c r="B854" s="122"/>
      <c r="C854" s="122"/>
      <c r="D854" s="122"/>
      <c r="E854" s="122"/>
      <c r="F854" s="279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</row>
    <row r="855" spans="1:26" ht="15.75" customHeight="1" x14ac:dyDescent="0.2">
      <c r="A855" s="122"/>
      <c r="B855" s="122"/>
      <c r="C855" s="122"/>
      <c r="D855" s="122"/>
      <c r="E855" s="122"/>
      <c r="F855" s="279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</row>
    <row r="856" spans="1:26" ht="15.75" customHeight="1" x14ac:dyDescent="0.2">
      <c r="A856" s="122"/>
      <c r="B856" s="122"/>
      <c r="C856" s="122"/>
      <c r="D856" s="122"/>
      <c r="E856" s="122"/>
      <c r="F856" s="279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</row>
    <row r="857" spans="1:26" ht="15.75" customHeight="1" x14ac:dyDescent="0.2">
      <c r="A857" s="122"/>
      <c r="B857" s="122"/>
      <c r="C857" s="122"/>
      <c r="D857" s="122"/>
      <c r="E857" s="122"/>
      <c r="F857" s="279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</row>
    <row r="858" spans="1:26" ht="15.75" customHeight="1" x14ac:dyDescent="0.2">
      <c r="A858" s="122"/>
      <c r="B858" s="122"/>
      <c r="C858" s="122"/>
      <c r="D858" s="122"/>
      <c r="E858" s="122"/>
      <c r="F858" s="279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</row>
    <row r="859" spans="1:26" ht="15.75" customHeight="1" x14ac:dyDescent="0.2">
      <c r="A859" s="122"/>
      <c r="B859" s="122"/>
      <c r="C859" s="122"/>
      <c r="D859" s="122"/>
      <c r="E859" s="122"/>
      <c r="F859" s="279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</row>
    <row r="860" spans="1:26" ht="15.75" customHeight="1" x14ac:dyDescent="0.2">
      <c r="A860" s="122"/>
      <c r="B860" s="122"/>
      <c r="C860" s="122"/>
      <c r="D860" s="122"/>
      <c r="E860" s="122"/>
      <c r="F860" s="279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</row>
    <row r="861" spans="1:26" ht="15.75" customHeight="1" x14ac:dyDescent="0.2">
      <c r="A861" s="122"/>
      <c r="B861" s="122"/>
      <c r="C861" s="122"/>
      <c r="D861" s="122"/>
      <c r="E861" s="122"/>
      <c r="F861" s="279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</row>
    <row r="862" spans="1:26" ht="15.75" customHeight="1" x14ac:dyDescent="0.2">
      <c r="A862" s="122"/>
      <c r="B862" s="122"/>
      <c r="C862" s="122"/>
      <c r="D862" s="122"/>
      <c r="E862" s="122"/>
      <c r="F862" s="279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</row>
    <row r="863" spans="1:26" ht="15.75" customHeight="1" x14ac:dyDescent="0.2">
      <c r="A863" s="122"/>
      <c r="B863" s="122"/>
      <c r="C863" s="122"/>
      <c r="D863" s="122"/>
      <c r="E863" s="122"/>
      <c r="F863" s="279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</row>
    <row r="864" spans="1:26" ht="15.75" customHeight="1" x14ac:dyDescent="0.2">
      <c r="A864" s="122"/>
      <c r="B864" s="122"/>
      <c r="C864" s="122"/>
      <c r="D864" s="122"/>
      <c r="E864" s="122"/>
      <c r="F864" s="279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</row>
    <row r="865" spans="1:26" ht="15.75" customHeight="1" x14ac:dyDescent="0.2">
      <c r="A865" s="122"/>
      <c r="B865" s="122"/>
      <c r="C865" s="122"/>
      <c r="D865" s="122"/>
      <c r="E865" s="122"/>
      <c r="F865" s="279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</row>
    <row r="866" spans="1:26" ht="15.75" customHeight="1" x14ac:dyDescent="0.2">
      <c r="A866" s="122"/>
      <c r="B866" s="122"/>
      <c r="C866" s="122"/>
      <c r="D866" s="122"/>
      <c r="E866" s="122"/>
      <c r="F866" s="279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</row>
    <row r="867" spans="1:26" ht="15.75" customHeight="1" x14ac:dyDescent="0.2">
      <c r="A867" s="122"/>
      <c r="B867" s="122"/>
      <c r="C867" s="122"/>
      <c r="D867" s="122"/>
      <c r="E867" s="122"/>
      <c r="F867" s="279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</row>
    <row r="868" spans="1:26" ht="15.75" customHeight="1" x14ac:dyDescent="0.2">
      <c r="A868" s="122"/>
      <c r="B868" s="122"/>
      <c r="C868" s="122"/>
      <c r="D868" s="122"/>
      <c r="E868" s="122"/>
      <c r="F868" s="279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</row>
    <row r="869" spans="1:26" ht="15.75" customHeight="1" x14ac:dyDescent="0.2">
      <c r="A869" s="122"/>
      <c r="B869" s="122"/>
      <c r="C869" s="122"/>
      <c r="D869" s="122"/>
      <c r="E869" s="122"/>
      <c r="F869" s="279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</row>
    <row r="870" spans="1:26" ht="15.75" customHeight="1" x14ac:dyDescent="0.2">
      <c r="A870" s="122"/>
      <c r="B870" s="122"/>
      <c r="C870" s="122"/>
      <c r="D870" s="122"/>
      <c r="E870" s="122"/>
      <c r="F870" s="279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</row>
    <row r="871" spans="1:26" ht="15.75" customHeight="1" x14ac:dyDescent="0.2">
      <c r="A871" s="122"/>
      <c r="B871" s="122"/>
      <c r="C871" s="122"/>
      <c r="D871" s="122"/>
      <c r="E871" s="122"/>
      <c r="F871" s="279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</row>
    <row r="872" spans="1:26" ht="15.75" customHeight="1" x14ac:dyDescent="0.2">
      <c r="A872" s="122"/>
      <c r="B872" s="122"/>
      <c r="C872" s="122"/>
      <c r="D872" s="122"/>
      <c r="E872" s="122"/>
      <c r="F872" s="279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</row>
    <row r="873" spans="1:26" ht="15.75" customHeight="1" x14ac:dyDescent="0.2">
      <c r="A873" s="122"/>
      <c r="B873" s="122"/>
      <c r="C873" s="122"/>
      <c r="D873" s="122"/>
      <c r="E873" s="122"/>
      <c r="F873" s="279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</row>
    <row r="874" spans="1:26" ht="15.75" customHeight="1" x14ac:dyDescent="0.2">
      <c r="A874" s="122"/>
      <c r="B874" s="122"/>
      <c r="C874" s="122"/>
      <c r="D874" s="122"/>
      <c r="E874" s="122"/>
      <c r="F874" s="279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</row>
    <row r="875" spans="1:26" ht="15.75" customHeight="1" x14ac:dyDescent="0.2">
      <c r="A875" s="122"/>
      <c r="B875" s="122"/>
      <c r="C875" s="122"/>
      <c r="D875" s="122"/>
      <c r="E875" s="122"/>
      <c r="F875" s="279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</row>
    <row r="876" spans="1:26" ht="15.75" customHeight="1" x14ac:dyDescent="0.2">
      <c r="A876" s="122"/>
      <c r="B876" s="122"/>
      <c r="C876" s="122"/>
      <c r="D876" s="122"/>
      <c r="E876" s="122"/>
      <c r="F876" s="279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</row>
    <row r="877" spans="1:26" ht="15.75" customHeight="1" x14ac:dyDescent="0.2">
      <c r="A877" s="122"/>
      <c r="B877" s="122"/>
      <c r="C877" s="122"/>
      <c r="D877" s="122"/>
      <c r="E877" s="122"/>
      <c r="F877" s="279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</row>
    <row r="878" spans="1:26" ht="15.75" customHeight="1" x14ac:dyDescent="0.2">
      <c r="A878" s="122"/>
      <c r="B878" s="122"/>
      <c r="C878" s="122"/>
      <c r="D878" s="122"/>
      <c r="E878" s="122"/>
      <c r="F878" s="279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</row>
    <row r="879" spans="1:26" ht="15.75" customHeight="1" x14ac:dyDescent="0.2">
      <c r="A879" s="122"/>
      <c r="B879" s="122"/>
      <c r="C879" s="122"/>
      <c r="D879" s="122"/>
      <c r="E879" s="122"/>
      <c r="F879" s="279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</row>
    <row r="880" spans="1:26" ht="15.75" customHeight="1" x14ac:dyDescent="0.2">
      <c r="A880" s="122"/>
      <c r="B880" s="122"/>
      <c r="C880" s="122"/>
      <c r="D880" s="122"/>
      <c r="E880" s="122"/>
      <c r="F880" s="279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</row>
    <row r="881" spans="1:26" ht="15.75" customHeight="1" x14ac:dyDescent="0.2">
      <c r="A881" s="122"/>
      <c r="B881" s="122"/>
      <c r="C881" s="122"/>
      <c r="D881" s="122"/>
      <c r="E881" s="122"/>
      <c r="F881" s="279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</row>
    <row r="882" spans="1:26" ht="15.75" customHeight="1" x14ac:dyDescent="0.2">
      <c r="A882" s="122"/>
      <c r="B882" s="122"/>
      <c r="C882" s="122"/>
      <c r="D882" s="122"/>
      <c r="E882" s="122"/>
      <c r="F882" s="279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</row>
    <row r="883" spans="1:26" ht="15.75" customHeight="1" x14ac:dyDescent="0.2">
      <c r="A883" s="122"/>
      <c r="B883" s="122"/>
      <c r="C883" s="122"/>
      <c r="D883" s="122"/>
      <c r="E883" s="122"/>
      <c r="F883" s="279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</row>
    <row r="884" spans="1:26" ht="15.75" customHeight="1" x14ac:dyDescent="0.2">
      <c r="A884" s="122"/>
      <c r="B884" s="122"/>
      <c r="C884" s="122"/>
      <c r="D884" s="122"/>
      <c r="E884" s="122"/>
      <c r="F884" s="279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</row>
    <row r="885" spans="1:26" ht="15.75" customHeight="1" x14ac:dyDescent="0.2">
      <c r="A885" s="122"/>
      <c r="B885" s="122"/>
      <c r="C885" s="122"/>
      <c r="D885" s="122"/>
      <c r="E885" s="122"/>
      <c r="F885" s="279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</row>
    <row r="886" spans="1:26" ht="15.75" customHeight="1" x14ac:dyDescent="0.2">
      <c r="A886" s="122"/>
      <c r="B886" s="122"/>
      <c r="C886" s="122"/>
      <c r="D886" s="122"/>
      <c r="E886" s="122"/>
      <c r="F886" s="279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</row>
    <row r="887" spans="1:26" ht="15.75" customHeight="1" x14ac:dyDescent="0.2">
      <c r="A887" s="122"/>
      <c r="B887" s="122"/>
      <c r="C887" s="122"/>
      <c r="D887" s="122"/>
      <c r="E887" s="122"/>
      <c r="F887" s="279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</row>
    <row r="888" spans="1:26" ht="15.75" customHeight="1" x14ac:dyDescent="0.2">
      <c r="A888" s="122"/>
      <c r="B888" s="122"/>
      <c r="C888" s="122"/>
      <c r="D888" s="122"/>
      <c r="E888" s="122"/>
      <c r="F888" s="279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</row>
    <row r="889" spans="1:26" ht="15.75" customHeight="1" x14ac:dyDescent="0.2">
      <c r="A889" s="122"/>
      <c r="B889" s="122"/>
      <c r="C889" s="122"/>
      <c r="D889" s="122"/>
      <c r="E889" s="122"/>
      <c r="F889" s="279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</row>
    <row r="890" spans="1:26" ht="15.75" customHeight="1" x14ac:dyDescent="0.2">
      <c r="A890" s="122"/>
      <c r="B890" s="122"/>
      <c r="C890" s="122"/>
      <c r="D890" s="122"/>
      <c r="E890" s="122"/>
      <c r="F890" s="279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</row>
    <row r="891" spans="1:26" ht="15.75" customHeight="1" x14ac:dyDescent="0.2">
      <c r="A891" s="122"/>
      <c r="B891" s="122"/>
      <c r="C891" s="122"/>
      <c r="D891" s="122"/>
      <c r="E891" s="122"/>
      <c r="F891" s="279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</row>
    <row r="892" spans="1:26" ht="15.75" customHeight="1" x14ac:dyDescent="0.2">
      <c r="A892" s="122"/>
      <c r="B892" s="122"/>
      <c r="C892" s="122"/>
      <c r="D892" s="122"/>
      <c r="E892" s="122"/>
      <c r="F892" s="279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</row>
    <row r="893" spans="1:26" ht="15.75" customHeight="1" x14ac:dyDescent="0.2">
      <c r="A893" s="122"/>
      <c r="B893" s="122"/>
      <c r="C893" s="122"/>
      <c r="D893" s="122"/>
      <c r="E893" s="122"/>
      <c r="F893" s="279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</row>
    <row r="894" spans="1:26" ht="15.75" customHeight="1" x14ac:dyDescent="0.2">
      <c r="A894" s="122"/>
      <c r="B894" s="122"/>
      <c r="C894" s="122"/>
      <c r="D894" s="122"/>
      <c r="E894" s="122"/>
      <c r="F894" s="279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</row>
    <row r="895" spans="1:26" ht="15.75" customHeight="1" x14ac:dyDescent="0.2">
      <c r="A895" s="122"/>
      <c r="B895" s="122"/>
      <c r="C895" s="122"/>
      <c r="D895" s="122"/>
      <c r="E895" s="122"/>
      <c r="F895" s="279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</row>
    <row r="896" spans="1:26" ht="15.75" customHeight="1" x14ac:dyDescent="0.2">
      <c r="A896" s="122"/>
      <c r="B896" s="122"/>
      <c r="C896" s="122"/>
      <c r="D896" s="122"/>
      <c r="E896" s="122"/>
      <c r="F896" s="279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</row>
    <row r="897" spans="1:26" ht="15.75" customHeight="1" x14ac:dyDescent="0.2">
      <c r="A897" s="122"/>
      <c r="B897" s="122"/>
      <c r="C897" s="122"/>
      <c r="D897" s="122"/>
      <c r="E897" s="122"/>
      <c r="F897" s="279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</row>
    <row r="898" spans="1:26" ht="15.75" customHeight="1" x14ac:dyDescent="0.2">
      <c r="A898" s="122"/>
      <c r="B898" s="122"/>
      <c r="C898" s="122"/>
      <c r="D898" s="122"/>
      <c r="E898" s="122"/>
      <c r="F898" s="279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</row>
    <row r="899" spans="1:26" ht="15.75" customHeight="1" x14ac:dyDescent="0.2">
      <c r="A899" s="122"/>
      <c r="B899" s="122"/>
      <c r="C899" s="122"/>
      <c r="D899" s="122"/>
      <c r="E899" s="122"/>
      <c r="F899" s="279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</row>
    <row r="900" spans="1:26" ht="15.75" customHeight="1" x14ac:dyDescent="0.2">
      <c r="A900" s="122"/>
      <c r="B900" s="122"/>
      <c r="C900" s="122"/>
      <c r="D900" s="122"/>
      <c r="E900" s="122"/>
      <c r="F900" s="279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</row>
    <row r="901" spans="1:26" ht="15.75" customHeight="1" x14ac:dyDescent="0.2">
      <c r="A901" s="122"/>
      <c r="B901" s="122"/>
      <c r="C901" s="122"/>
      <c r="D901" s="122"/>
      <c r="E901" s="122"/>
      <c r="F901" s="279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</row>
    <row r="902" spans="1:26" ht="15.75" customHeight="1" x14ac:dyDescent="0.2">
      <c r="A902" s="122"/>
      <c r="B902" s="122"/>
      <c r="C902" s="122"/>
      <c r="D902" s="122"/>
      <c r="E902" s="122"/>
      <c r="F902" s="279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</row>
    <row r="903" spans="1:26" ht="15.75" customHeight="1" x14ac:dyDescent="0.2">
      <c r="A903" s="122"/>
      <c r="B903" s="122"/>
      <c r="C903" s="122"/>
      <c r="D903" s="122"/>
      <c r="E903" s="122"/>
      <c r="F903" s="279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</row>
    <row r="904" spans="1:26" ht="15.75" customHeight="1" x14ac:dyDescent="0.2">
      <c r="A904" s="122"/>
      <c r="B904" s="122"/>
      <c r="C904" s="122"/>
      <c r="D904" s="122"/>
      <c r="E904" s="122"/>
      <c r="F904" s="279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</row>
    <row r="905" spans="1:26" ht="15.75" customHeight="1" x14ac:dyDescent="0.2">
      <c r="A905" s="122"/>
      <c r="B905" s="122"/>
      <c r="C905" s="122"/>
      <c r="D905" s="122"/>
      <c r="E905" s="122"/>
      <c r="F905" s="279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</row>
    <row r="906" spans="1:26" ht="15.75" customHeight="1" x14ac:dyDescent="0.2">
      <c r="A906" s="122"/>
      <c r="B906" s="122"/>
      <c r="C906" s="122"/>
      <c r="D906" s="122"/>
      <c r="E906" s="122"/>
      <c r="F906" s="279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</row>
    <row r="907" spans="1:26" ht="15.75" customHeight="1" x14ac:dyDescent="0.2">
      <c r="A907" s="122"/>
      <c r="B907" s="122"/>
      <c r="C907" s="122"/>
      <c r="D907" s="122"/>
      <c r="E907" s="122"/>
      <c r="F907" s="279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</row>
    <row r="908" spans="1:26" ht="15.75" customHeight="1" x14ac:dyDescent="0.2">
      <c r="A908" s="122"/>
      <c r="B908" s="122"/>
      <c r="C908" s="122"/>
      <c r="D908" s="122"/>
      <c r="E908" s="122"/>
      <c r="F908" s="279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</row>
    <row r="909" spans="1:26" ht="15.75" customHeight="1" x14ac:dyDescent="0.2">
      <c r="A909" s="122"/>
      <c r="B909" s="122"/>
      <c r="C909" s="122"/>
      <c r="D909" s="122"/>
      <c r="E909" s="122"/>
      <c r="F909" s="279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</row>
    <row r="910" spans="1:26" ht="15.75" customHeight="1" x14ac:dyDescent="0.2">
      <c r="A910" s="122"/>
      <c r="B910" s="122"/>
      <c r="C910" s="122"/>
      <c r="D910" s="122"/>
      <c r="E910" s="122"/>
      <c r="F910" s="279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</row>
    <row r="911" spans="1:26" ht="15.75" customHeight="1" x14ac:dyDescent="0.2">
      <c r="A911" s="122"/>
      <c r="B911" s="122"/>
      <c r="C911" s="122"/>
      <c r="D911" s="122"/>
      <c r="E911" s="122"/>
      <c r="F911" s="279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</row>
    <row r="912" spans="1:26" ht="15.75" customHeight="1" x14ac:dyDescent="0.2">
      <c r="A912" s="122"/>
      <c r="B912" s="122"/>
      <c r="C912" s="122"/>
      <c r="D912" s="122"/>
      <c r="E912" s="122"/>
      <c r="F912" s="279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</row>
    <row r="913" spans="1:26" ht="15.75" customHeight="1" x14ac:dyDescent="0.2">
      <c r="A913" s="122"/>
      <c r="B913" s="122"/>
      <c r="C913" s="122"/>
      <c r="D913" s="122"/>
      <c r="E913" s="122"/>
      <c r="F913" s="279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</row>
    <row r="914" spans="1:26" ht="15.75" customHeight="1" x14ac:dyDescent="0.2">
      <c r="A914" s="122"/>
      <c r="B914" s="122"/>
      <c r="C914" s="122"/>
      <c r="D914" s="122"/>
      <c r="E914" s="122"/>
      <c r="F914" s="279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</row>
    <row r="915" spans="1:26" ht="15.75" customHeight="1" x14ac:dyDescent="0.2">
      <c r="A915" s="122"/>
      <c r="B915" s="122"/>
      <c r="C915" s="122"/>
      <c r="D915" s="122"/>
      <c r="E915" s="122"/>
      <c r="F915" s="279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</row>
    <row r="916" spans="1:26" ht="15.75" customHeight="1" x14ac:dyDescent="0.2">
      <c r="A916" s="122"/>
      <c r="B916" s="122"/>
      <c r="C916" s="122"/>
      <c r="D916" s="122"/>
      <c r="E916" s="122"/>
      <c r="F916" s="279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</row>
    <row r="917" spans="1:26" ht="15.75" customHeight="1" x14ac:dyDescent="0.2">
      <c r="A917" s="122"/>
      <c r="B917" s="122"/>
      <c r="C917" s="122"/>
      <c r="D917" s="122"/>
      <c r="E917" s="122"/>
      <c r="F917" s="279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</row>
    <row r="918" spans="1:26" ht="15.75" customHeight="1" x14ac:dyDescent="0.2">
      <c r="A918" s="122"/>
      <c r="B918" s="122"/>
      <c r="C918" s="122"/>
      <c r="D918" s="122"/>
      <c r="E918" s="122"/>
      <c r="F918" s="279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</row>
    <row r="919" spans="1:26" ht="15.75" customHeight="1" x14ac:dyDescent="0.2">
      <c r="A919" s="122"/>
      <c r="B919" s="122"/>
      <c r="C919" s="122"/>
      <c r="D919" s="122"/>
      <c r="E919" s="122"/>
      <c r="F919" s="279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</row>
    <row r="920" spans="1:26" ht="15.75" customHeight="1" x14ac:dyDescent="0.2">
      <c r="A920" s="122"/>
      <c r="B920" s="122"/>
      <c r="C920" s="122"/>
      <c r="D920" s="122"/>
      <c r="E920" s="122"/>
      <c r="F920" s="279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</row>
    <row r="921" spans="1:26" ht="15.75" customHeight="1" x14ac:dyDescent="0.2">
      <c r="A921" s="122"/>
      <c r="B921" s="122"/>
      <c r="C921" s="122"/>
      <c r="D921" s="122"/>
      <c r="E921" s="122"/>
      <c r="F921" s="279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</row>
    <row r="922" spans="1:26" ht="15.75" customHeight="1" x14ac:dyDescent="0.2">
      <c r="A922" s="122"/>
      <c r="B922" s="122"/>
      <c r="C922" s="122"/>
      <c r="D922" s="122"/>
      <c r="E922" s="122"/>
      <c r="F922" s="279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</row>
    <row r="923" spans="1:26" ht="15.75" customHeight="1" x14ac:dyDescent="0.2">
      <c r="A923" s="122"/>
      <c r="B923" s="122"/>
      <c r="C923" s="122"/>
      <c r="D923" s="122"/>
      <c r="E923" s="122"/>
      <c r="F923" s="279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</row>
    <row r="924" spans="1:26" ht="15.75" customHeight="1" x14ac:dyDescent="0.2">
      <c r="A924" s="122"/>
      <c r="B924" s="122"/>
      <c r="C924" s="122"/>
      <c r="D924" s="122"/>
      <c r="E924" s="122"/>
      <c r="F924" s="279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</row>
    <row r="925" spans="1:26" ht="15.75" customHeight="1" x14ac:dyDescent="0.2">
      <c r="A925" s="122"/>
      <c r="B925" s="122"/>
      <c r="C925" s="122"/>
      <c r="D925" s="122"/>
      <c r="E925" s="122"/>
      <c r="F925" s="279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</row>
    <row r="926" spans="1:26" ht="15.75" customHeight="1" x14ac:dyDescent="0.2">
      <c r="A926" s="122"/>
      <c r="B926" s="122"/>
      <c r="C926" s="122"/>
      <c r="D926" s="122"/>
      <c r="E926" s="122"/>
      <c r="F926" s="279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</row>
    <row r="927" spans="1:26" ht="15.75" customHeight="1" x14ac:dyDescent="0.2">
      <c r="A927" s="122"/>
      <c r="B927" s="122"/>
      <c r="C927" s="122"/>
      <c r="D927" s="122"/>
      <c r="E927" s="122"/>
      <c r="F927" s="279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</row>
    <row r="928" spans="1:26" ht="15.75" customHeight="1" x14ac:dyDescent="0.2">
      <c r="A928" s="122"/>
      <c r="B928" s="122"/>
      <c r="C928" s="122"/>
      <c r="D928" s="122"/>
      <c r="E928" s="122"/>
      <c r="F928" s="279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</row>
    <row r="929" spans="1:26" ht="15.75" customHeight="1" x14ac:dyDescent="0.2">
      <c r="A929" s="122"/>
      <c r="B929" s="122"/>
      <c r="C929" s="122"/>
      <c r="D929" s="122"/>
      <c r="E929" s="122"/>
      <c r="F929" s="279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</row>
    <row r="930" spans="1:26" ht="15.75" customHeight="1" x14ac:dyDescent="0.2">
      <c r="A930" s="122"/>
      <c r="B930" s="122"/>
      <c r="C930" s="122"/>
      <c r="D930" s="122"/>
      <c r="E930" s="122"/>
      <c r="F930" s="279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</row>
    <row r="931" spans="1:26" ht="15.75" customHeight="1" x14ac:dyDescent="0.2">
      <c r="A931" s="122"/>
      <c r="B931" s="122"/>
      <c r="C931" s="122"/>
      <c r="D931" s="122"/>
      <c r="E931" s="122"/>
      <c r="F931" s="279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</row>
    <row r="932" spans="1:26" ht="15.75" customHeight="1" x14ac:dyDescent="0.2">
      <c r="A932" s="122"/>
      <c r="B932" s="122"/>
      <c r="C932" s="122"/>
      <c r="D932" s="122"/>
      <c r="E932" s="122"/>
      <c r="F932" s="279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</row>
    <row r="933" spans="1:26" ht="15.75" customHeight="1" x14ac:dyDescent="0.2">
      <c r="A933" s="122"/>
      <c r="B933" s="122"/>
      <c r="C933" s="122"/>
      <c r="D933" s="122"/>
      <c r="E933" s="122"/>
      <c r="F933" s="279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</row>
    <row r="934" spans="1:26" ht="15.75" customHeight="1" x14ac:dyDescent="0.2">
      <c r="A934" s="122"/>
      <c r="B934" s="122"/>
      <c r="C934" s="122"/>
      <c r="D934" s="122"/>
      <c r="E934" s="122"/>
      <c r="F934" s="279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</row>
    <row r="935" spans="1:26" ht="15.75" customHeight="1" x14ac:dyDescent="0.2">
      <c r="A935" s="122"/>
      <c r="B935" s="122"/>
      <c r="C935" s="122"/>
      <c r="D935" s="122"/>
      <c r="E935" s="122"/>
      <c r="F935" s="279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</row>
    <row r="936" spans="1:26" ht="15.75" customHeight="1" x14ac:dyDescent="0.2">
      <c r="A936" s="122"/>
      <c r="B936" s="122"/>
      <c r="C936" s="122"/>
      <c r="D936" s="122"/>
      <c r="E936" s="122"/>
      <c r="F936" s="279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</row>
    <row r="937" spans="1:26" ht="15.75" customHeight="1" x14ac:dyDescent="0.2">
      <c r="A937" s="122"/>
      <c r="B937" s="122"/>
      <c r="C937" s="122"/>
      <c r="D937" s="122"/>
      <c r="E937" s="122"/>
      <c r="F937" s="279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</row>
    <row r="938" spans="1:26" ht="15.75" customHeight="1" x14ac:dyDescent="0.2">
      <c r="A938" s="122"/>
      <c r="B938" s="122"/>
      <c r="C938" s="122"/>
      <c r="D938" s="122"/>
      <c r="E938" s="122"/>
      <c r="F938" s="279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</row>
    <row r="939" spans="1:26" ht="15.75" customHeight="1" x14ac:dyDescent="0.2">
      <c r="A939" s="122"/>
      <c r="B939" s="122"/>
      <c r="C939" s="122"/>
      <c r="D939" s="122"/>
      <c r="E939" s="122"/>
      <c r="F939" s="279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</row>
    <row r="940" spans="1:26" ht="15.75" customHeight="1" x14ac:dyDescent="0.2">
      <c r="A940" s="122"/>
      <c r="B940" s="122"/>
      <c r="C940" s="122"/>
      <c r="D940" s="122"/>
      <c r="E940" s="122"/>
      <c r="F940" s="279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</row>
    <row r="941" spans="1:26" ht="15.75" customHeight="1" x14ac:dyDescent="0.2">
      <c r="A941" s="122"/>
      <c r="B941" s="122"/>
      <c r="C941" s="122"/>
      <c r="D941" s="122"/>
      <c r="E941" s="122"/>
      <c r="F941" s="279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</row>
    <row r="942" spans="1:26" ht="15.75" customHeight="1" x14ac:dyDescent="0.2">
      <c r="A942" s="122"/>
      <c r="B942" s="122"/>
      <c r="C942" s="122"/>
      <c r="D942" s="122"/>
      <c r="E942" s="122"/>
      <c r="F942" s="279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</row>
    <row r="943" spans="1:26" ht="15.75" customHeight="1" x14ac:dyDescent="0.2">
      <c r="A943" s="122"/>
      <c r="B943" s="122"/>
      <c r="C943" s="122"/>
      <c r="D943" s="122"/>
      <c r="E943" s="122"/>
      <c r="F943" s="279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</row>
    <row r="944" spans="1:26" ht="15.75" customHeight="1" x14ac:dyDescent="0.2">
      <c r="A944" s="122"/>
      <c r="B944" s="122"/>
      <c r="C944" s="122"/>
      <c r="D944" s="122"/>
      <c r="E944" s="122"/>
      <c r="F944" s="279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</row>
    <row r="945" spans="1:26" ht="15.75" customHeight="1" x14ac:dyDescent="0.2">
      <c r="A945" s="122"/>
      <c r="B945" s="122"/>
      <c r="C945" s="122"/>
      <c r="D945" s="122"/>
      <c r="E945" s="122"/>
      <c r="F945" s="279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</row>
    <row r="946" spans="1:26" ht="15.75" customHeight="1" x14ac:dyDescent="0.2">
      <c r="A946" s="122"/>
      <c r="B946" s="122"/>
      <c r="C946" s="122"/>
      <c r="D946" s="122"/>
      <c r="E946" s="122"/>
      <c r="F946" s="279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</row>
    <row r="947" spans="1:26" ht="15.75" customHeight="1" x14ac:dyDescent="0.2">
      <c r="A947" s="122"/>
      <c r="B947" s="122"/>
      <c r="C947" s="122"/>
      <c r="D947" s="122"/>
      <c r="E947" s="122"/>
      <c r="F947" s="279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</row>
    <row r="948" spans="1:26" ht="15.75" customHeight="1" x14ac:dyDescent="0.2">
      <c r="A948" s="122"/>
      <c r="B948" s="122"/>
      <c r="C948" s="122"/>
      <c r="D948" s="122"/>
      <c r="E948" s="122"/>
      <c r="F948" s="279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</row>
    <row r="949" spans="1:26" ht="15.75" customHeight="1" x14ac:dyDescent="0.2">
      <c r="A949" s="122"/>
      <c r="B949" s="122"/>
      <c r="C949" s="122"/>
      <c r="D949" s="122"/>
      <c r="E949" s="122"/>
      <c r="F949" s="279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</row>
    <row r="950" spans="1:26" ht="15.75" customHeight="1" x14ac:dyDescent="0.2">
      <c r="A950" s="122"/>
      <c r="B950" s="122"/>
      <c r="C950" s="122"/>
      <c r="D950" s="122"/>
      <c r="E950" s="122"/>
      <c r="F950" s="279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</row>
    <row r="951" spans="1:26" ht="15.75" customHeight="1" x14ac:dyDescent="0.2">
      <c r="A951" s="122"/>
      <c r="B951" s="122"/>
      <c r="C951" s="122"/>
      <c r="D951" s="122"/>
      <c r="E951" s="122"/>
      <c r="F951" s="279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</row>
    <row r="952" spans="1:26" ht="15.75" customHeight="1" x14ac:dyDescent="0.2">
      <c r="A952" s="122"/>
      <c r="B952" s="122"/>
      <c r="C952" s="122"/>
      <c r="D952" s="122"/>
      <c r="E952" s="122"/>
      <c r="F952" s="279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</row>
    <row r="953" spans="1:26" ht="15.75" customHeight="1" x14ac:dyDescent="0.2">
      <c r="A953" s="122"/>
      <c r="B953" s="122"/>
      <c r="C953" s="122"/>
      <c r="D953" s="122"/>
      <c r="E953" s="122"/>
      <c r="F953" s="279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</row>
    <row r="954" spans="1:26" ht="15.75" customHeight="1" x14ac:dyDescent="0.2">
      <c r="A954" s="122"/>
      <c r="B954" s="122"/>
      <c r="C954" s="122"/>
      <c r="D954" s="122"/>
      <c r="E954" s="122"/>
      <c r="F954" s="279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</row>
    <row r="955" spans="1:26" ht="15.75" customHeight="1" x14ac:dyDescent="0.2">
      <c r="A955" s="122"/>
      <c r="B955" s="122"/>
      <c r="C955" s="122"/>
      <c r="D955" s="122"/>
      <c r="E955" s="122"/>
      <c r="F955" s="279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</row>
    <row r="956" spans="1:26" ht="15.75" customHeight="1" x14ac:dyDescent="0.2">
      <c r="A956" s="122"/>
      <c r="B956" s="122"/>
      <c r="C956" s="122"/>
      <c r="D956" s="122"/>
      <c r="E956" s="122"/>
      <c r="F956" s="279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</row>
    <row r="957" spans="1:26" ht="15.75" customHeight="1" x14ac:dyDescent="0.2">
      <c r="A957" s="122"/>
      <c r="B957" s="122"/>
      <c r="C957" s="122"/>
      <c r="D957" s="122"/>
      <c r="E957" s="122"/>
      <c r="F957" s="279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</row>
    <row r="958" spans="1:26" ht="15.75" customHeight="1" x14ac:dyDescent="0.2">
      <c r="A958" s="122"/>
      <c r="B958" s="122"/>
      <c r="C958" s="122"/>
      <c r="D958" s="122"/>
      <c r="E958" s="122"/>
      <c r="F958" s="279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</row>
    <row r="959" spans="1:26" ht="15.75" customHeight="1" x14ac:dyDescent="0.2">
      <c r="A959" s="122"/>
      <c r="B959" s="122"/>
      <c r="C959" s="122"/>
      <c r="D959" s="122"/>
      <c r="E959" s="122"/>
      <c r="F959" s="279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</row>
    <row r="960" spans="1:26" ht="15.75" customHeight="1" x14ac:dyDescent="0.2">
      <c r="A960" s="122"/>
      <c r="B960" s="122"/>
      <c r="C960" s="122"/>
      <c r="D960" s="122"/>
      <c r="E960" s="122"/>
      <c r="F960" s="279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</row>
    <row r="961" spans="1:26" ht="15.75" customHeight="1" x14ac:dyDescent="0.2">
      <c r="A961" s="122"/>
      <c r="B961" s="122"/>
      <c r="C961" s="122"/>
      <c r="D961" s="122"/>
      <c r="E961" s="122"/>
      <c r="F961" s="279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</row>
    <row r="962" spans="1:26" ht="15.75" customHeight="1" x14ac:dyDescent="0.2">
      <c r="A962" s="122"/>
      <c r="B962" s="122"/>
      <c r="C962" s="122"/>
      <c r="D962" s="122"/>
      <c r="E962" s="122"/>
      <c r="F962" s="279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</row>
    <row r="963" spans="1:26" ht="15.75" customHeight="1" x14ac:dyDescent="0.2">
      <c r="A963" s="122"/>
      <c r="B963" s="122"/>
      <c r="C963" s="122"/>
      <c r="D963" s="122"/>
      <c r="E963" s="122"/>
      <c r="F963" s="279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</row>
    <row r="964" spans="1:26" ht="15.75" customHeight="1" x14ac:dyDescent="0.2">
      <c r="A964" s="122"/>
      <c r="B964" s="122"/>
      <c r="C964" s="122"/>
      <c r="D964" s="122"/>
      <c r="E964" s="122"/>
      <c r="F964" s="279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</row>
    <row r="965" spans="1:26" ht="15.75" customHeight="1" x14ac:dyDescent="0.2">
      <c r="A965" s="122"/>
      <c r="B965" s="122"/>
      <c r="C965" s="122"/>
      <c r="D965" s="122"/>
      <c r="E965" s="122"/>
      <c r="F965" s="279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</row>
    <row r="966" spans="1:26" ht="15.75" customHeight="1" x14ac:dyDescent="0.2">
      <c r="A966" s="122"/>
      <c r="B966" s="122"/>
      <c r="C966" s="122"/>
      <c r="D966" s="122"/>
      <c r="E966" s="122"/>
      <c r="F966" s="279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</row>
    <row r="967" spans="1:26" ht="15.75" customHeight="1" x14ac:dyDescent="0.2">
      <c r="A967" s="122"/>
      <c r="B967" s="122"/>
      <c r="C967" s="122"/>
      <c r="D967" s="122"/>
      <c r="E967" s="122"/>
      <c r="F967" s="279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</row>
    <row r="968" spans="1:26" ht="15.75" customHeight="1" x14ac:dyDescent="0.2">
      <c r="A968" s="122"/>
      <c r="B968" s="122"/>
      <c r="C968" s="122"/>
      <c r="D968" s="122"/>
      <c r="E968" s="122"/>
      <c r="F968" s="279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</row>
    <row r="969" spans="1:26" ht="15.75" customHeight="1" x14ac:dyDescent="0.2">
      <c r="A969" s="122"/>
      <c r="B969" s="122"/>
      <c r="C969" s="122"/>
      <c r="D969" s="122"/>
      <c r="E969" s="122"/>
      <c r="F969" s="279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</row>
    <row r="970" spans="1:26" ht="15.75" customHeight="1" x14ac:dyDescent="0.2">
      <c r="A970" s="122"/>
      <c r="B970" s="122"/>
      <c r="C970" s="122"/>
      <c r="D970" s="122"/>
      <c r="E970" s="122"/>
      <c r="F970" s="279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</row>
    <row r="971" spans="1:26" ht="15.75" customHeight="1" x14ac:dyDescent="0.2">
      <c r="A971" s="122"/>
      <c r="B971" s="122"/>
      <c r="C971" s="122"/>
      <c r="D971" s="122"/>
      <c r="E971" s="122"/>
      <c r="F971" s="279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</row>
    <row r="972" spans="1:26" ht="15.75" customHeight="1" x14ac:dyDescent="0.2">
      <c r="A972" s="122"/>
      <c r="B972" s="122"/>
      <c r="C972" s="122"/>
      <c r="D972" s="122"/>
      <c r="E972" s="122"/>
      <c r="F972" s="279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</row>
    <row r="973" spans="1:26" ht="15.75" customHeight="1" x14ac:dyDescent="0.2">
      <c r="A973" s="122"/>
      <c r="B973" s="122"/>
      <c r="C973" s="122"/>
      <c r="D973" s="122"/>
      <c r="E973" s="122"/>
      <c r="F973" s="279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</row>
    <row r="974" spans="1:26" ht="15.75" customHeight="1" x14ac:dyDescent="0.2">
      <c r="A974" s="122"/>
      <c r="B974" s="122"/>
      <c r="C974" s="122"/>
      <c r="D974" s="122"/>
      <c r="E974" s="122"/>
      <c r="F974" s="279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</row>
    <row r="975" spans="1:26" ht="15.75" customHeight="1" x14ac:dyDescent="0.2">
      <c r="A975" s="122"/>
      <c r="B975" s="122"/>
      <c r="C975" s="122"/>
      <c r="D975" s="122"/>
      <c r="E975" s="122"/>
      <c r="F975" s="279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</row>
    <row r="976" spans="1:26" ht="15.75" customHeight="1" x14ac:dyDescent="0.2">
      <c r="A976" s="122"/>
      <c r="B976" s="122"/>
      <c r="C976" s="122"/>
      <c r="D976" s="122"/>
      <c r="E976" s="122"/>
      <c r="F976" s="279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</row>
    <row r="977" spans="1:26" ht="15.75" customHeight="1" x14ac:dyDescent="0.2">
      <c r="A977" s="122"/>
      <c r="B977" s="122"/>
      <c r="C977" s="122"/>
      <c r="D977" s="122"/>
      <c r="E977" s="122"/>
      <c r="F977" s="279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</row>
    <row r="978" spans="1:26" ht="15.75" customHeight="1" x14ac:dyDescent="0.2">
      <c r="A978" s="122"/>
      <c r="B978" s="122"/>
      <c r="C978" s="122"/>
      <c r="D978" s="122"/>
      <c r="E978" s="122"/>
      <c r="F978" s="279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</row>
    <row r="979" spans="1:26" ht="15.75" customHeight="1" x14ac:dyDescent="0.2">
      <c r="A979" s="122"/>
      <c r="B979" s="122"/>
      <c r="C979" s="122"/>
      <c r="D979" s="122"/>
      <c r="E979" s="122"/>
      <c r="F979" s="279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</row>
    <row r="980" spans="1:26" ht="15.75" customHeight="1" x14ac:dyDescent="0.2">
      <c r="A980" s="122"/>
      <c r="B980" s="122"/>
      <c r="C980" s="122"/>
      <c r="D980" s="122"/>
      <c r="E980" s="122"/>
      <c r="F980" s="279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</row>
    <row r="981" spans="1:26" ht="15.75" customHeight="1" x14ac:dyDescent="0.2">
      <c r="A981" s="122"/>
      <c r="B981" s="122"/>
      <c r="C981" s="122"/>
      <c r="D981" s="122"/>
      <c r="E981" s="122"/>
      <c r="F981" s="279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</row>
    <row r="982" spans="1:26" ht="15.75" customHeight="1" x14ac:dyDescent="0.2">
      <c r="A982" s="122"/>
      <c r="B982" s="122"/>
      <c r="C982" s="122"/>
      <c r="D982" s="122"/>
      <c r="E982" s="122"/>
      <c r="F982" s="279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</row>
    <row r="983" spans="1:26" ht="15.75" customHeight="1" x14ac:dyDescent="0.2">
      <c r="A983" s="122"/>
      <c r="B983" s="122"/>
      <c r="C983" s="122"/>
      <c r="D983" s="122"/>
      <c r="E983" s="122"/>
      <c r="F983" s="279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</row>
    <row r="984" spans="1:26" ht="15.75" customHeight="1" x14ac:dyDescent="0.2">
      <c r="A984" s="122"/>
      <c r="B984" s="122"/>
      <c r="C984" s="122"/>
      <c r="D984" s="122"/>
      <c r="E984" s="122"/>
      <c r="F984" s="279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</row>
    <row r="985" spans="1:26" ht="15.75" customHeight="1" x14ac:dyDescent="0.2">
      <c r="A985" s="122"/>
      <c r="B985" s="122"/>
      <c r="C985" s="122"/>
      <c r="D985" s="122"/>
      <c r="E985" s="122"/>
      <c r="F985" s="279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</row>
    <row r="986" spans="1:26" ht="15.75" customHeight="1" x14ac:dyDescent="0.2">
      <c r="A986" s="122"/>
      <c r="B986" s="122"/>
      <c r="C986" s="122"/>
      <c r="D986" s="122"/>
      <c r="E986" s="122"/>
      <c r="F986" s="279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</row>
    <row r="987" spans="1:26" ht="15.75" customHeight="1" x14ac:dyDescent="0.2">
      <c r="A987" s="122"/>
      <c r="B987" s="122"/>
      <c r="C987" s="122"/>
      <c r="D987" s="122"/>
      <c r="E987" s="122"/>
      <c r="F987" s="279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</row>
    <row r="988" spans="1:26" ht="15.75" customHeight="1" x14ac:dyDescent="0.2">
      <c r="A988" s="122"/>
      <c r="B988" s="122"/>
      <c r="C988" s="122"/>
      <c r="D988" s="122"/>
      <c r="E988" s="122"/>
      <c r="F988" s="279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</row>
    <row r="989" spans="1:26" ht="15.75" customHeight="1" x14ac:dyDescent="0.2">
      <c r="A989" s="122"/>
      <c r="B989" s="122"/>
      <c r="C989" s="122"/>
      <c r="D989" s="122"/>
      <c r="E989" s="122"/>
      <c r="F989" s="279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</row>
    <row r="990" spans="1:26" ht="15.75" customHeight="1" x14ac:dyDescent="0.2">
      <c r="A990" s="122"/>
      <c r="B990" s="122"/>
      <c r="C990" s="122"/>
      <c r="D990" s="122"/>
      <c r="E990" s="122"/>
      <c r="F990" s="279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</row>
    <row r="991" spans="1:26" ht="15.75" customHeight="1" x14ac:dyDescent="0.2">
      <c r="A991" s="122"/>
      <c r="B991" s="122"/>
      <c r="C991" s="122"/>
      <c r="D991" s="122"/>
      <c r="E991" s="122"/>
      <c r="F991" s="279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</row>
    <row r="992" spans="1:26" ht="15.75" customHeight="1" x14ac:dyDescent="0.2">
      <c r="A992" s="122"/>
      <c r="B992" s="122"/>
      <c r="C992" s="122"/>
      <c r="D992" s="122"/>
      <c r="E992" s="122"/>
      <c r="F992" s="279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</row>
    <row r="993" spans="1:26" ht="15.75" customHeight="1" x14ac:dyDescent="0.2">
      <c r="A993" s="122"/>
      <c r="B993" s="122"/>
      <c r="C993" s="122"/>
      <c r="D993" s="122"/>
      <c r="E993" s="122"/>
      <c r="F993" s="279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</row>
    <row r="994" spans="1:26" ht="15.75" customHeight="1" x14ac:dyDescent="0.2">
      <c r="A994" s="122"/>
      <c r="B994" s="122"/>
      <c r="C994" s="122"/>
      <c r="D994" s="122"/>
      <c r="E994" s="122"/>
      <c r="F994" s="279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</row>
    <row r="995" spans="1:26" ht="15.75" customHeight="1" x14ac:dyDescent="0.2">
      <c r="A995" s="122"/>
      <c r="B995" s="122"/>
      <c r="C995" s="122"/>
      <c r="D995" s="122"/>
      <c r="E995" s="122"/>
      <c r="F995" s="279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</row>
    <row r="996" spans="1:26" ht="15.75" customHeight="1" x14ac:dyDescent="0.2">
      <c r="A996" s="122"/>
      <c r="B996" s="122"/>
      <c r="C996" s="122"/>
      <c r="D996" s="122"/>
      <c r="E996" s="122"/>
      <c r="F996" s="279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</row>
    <row r="997" spans="1:26" ht="15.75" customHeight="1" x14ac:dyDescent="0.2">
      <c r="A997" s="122"/>
      <c r="B997" s="122"/>
      <c r="C997" s="122"/>
      <c r="D997" s="122"/>
      <c r="E997" s="122"/>
      <c r="F997" s="279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</row>
    <row r="998" spans="1:26" ht="15.75" customHeight="1" x14ac:dyDescent="0.2">
      <c r="A998" s="122"/>
      <c r="B998" s="122"/>
      <c r="C998" s="122"/>
      <c r="D998" s="122"/>
      <c r="E998" s="122"/>
      <c r="F998" s="279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</row>
    <row r="999" spans="1:26" ht="15.75" customHeight="1" x14ac:dyDescent="0.2">
      <c r="A999" s="122"/>
      <c r="B999" s="122"/>
      <c r="C999" s="122"/>
      <c r="D999" s="122"/>
      <c r="E999" s="122"/>
      <c r="F999" s="279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</row>
    <row r="1000" spans="1:26" ht="15.75" customHeight="1" x14ac:dyDescent="0.2">
      <c r="A1000" s="122"/>
      <c r="B1000" s="122"/>
      <c r="C1000" s="122"/>
      <c r="D1000" s="122"/>
      <c r="E1000" s="122"/>
      <c r="F1000" s="279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</row>
  </sheetData>
  <mergeCells count="147">
    <mergeCell ref="C86:D86"/>
    <mergeCell ref="B87:G87"/>
    <mergeCell ref="C122:D122"/>
    <mergeCell ref="C124:D124"/>
    <mergeCell ref="C116:D116"/>
    <mergeCell ref="C117:D117"/>
    <mergeCell ref="C118:D118"/>
    <mergeCell ref="B119:G119"/>
    <mergeCell ref="C120:D120"/>
    <mergeCell ref="B121:G121"/>
    <mergeCell ref="B123:G123"/>
    <mergeCell ref="C77:D77"/>
    <mergeCell ref="C78:D78"/>
    <mergeCell ref="C79:D79"/>
    <mergeCell ref="C80:D80"/>
    <mergeCell ref="C81:D81"/>
    <mergeCell ref="C82:D82"/>
    <mergeCell ref="B83:G83"/>
    <mergeCell ref="C84:D84"/>
    <mergeCell ref="C85:D85"/>
    <mergeCell ref="C68:D68"/>
    <mergeCell ref="B69:G69"/>
    <mergeCell ref="C70:D70"/>
    <mergeCell ref="C71:D71"/>
    <mergeCell ref="B73:G73"/>
    <mergeCell ref="B76:G76"/>
    <mergeCell ref="C72:D72"/>
    <mergeCell ref="C74:D74"/>
    <mergeCell ref="C75:D75"/>
    <mergeCell ref="C57:D57"/>
    <mergeCell ref="C59:D59"/>
    <mergeCell ref="C60:D60"/>
    <mergeCell ref="C61:D61"/>
    <mergeCell ref="C63:D63"/>
    <mergeCell ref="C64:D64"/>
    <mergeCell ref="C65:D65"/>
    <mergeCell ref="C66:D66"/>
    <mergeCell ref="C67:D67"/>
    <mergeCell ref="B138:G138"/>
    <mergeCell ref="J138:K138"/>
    <mergeCell ref="C130:D130"/>
    <mergeCell ref="C132:D132"/>
    <mergeCell ref="C133:D133"/>
    <mergeCell ref="C134:D134"/>
    <mergeCell ref="B135:G135"/>
    <mergeCell ref="B136:G136"/>
    <mergeCell ref="J136:K136"/>
    <mergeCell ref="C114:D114"/>
    <mergeCell ref="C115:D115"/>
    <mergeCell ref="A129:A130"/>
    <mergeCell ref="A131:A132"/>
    <mergeCell ref="A133:A134"/>
    <mergeCell ref="A125:A126"/>
    <mergeCell ref="B125:G125"/>
    <mergeCell ref="C126:D126"/>
    <mergeCell ref="C127:D127"/>
    <mergeCell ref="C128:D128"/>
    <mergeCell ref="B129:G129"/>
    <mergeCell ref="B131:G131"/>
    <mergeCell ref="B105:G105"/>
    <mergeCell ref="C106:D106"/>
    <mergeCell ref="C107:D107"/>
    <mergeCell ref="C108:D108"/>
    <mergeCell ref="C109:D109"/>
    <mergeCell ref="C110:D110"/>
    <mergeCell ref="C111:D111"/>
    <mergeCell ref="B112:G112"/>
    <mergeCell ref="C113:D113"/>
    <mergeCell ref="C96:D96"/>
    <mergeCell ref="C97:D97"/>
    <mergeCell ref="B98:G98"/>
    <mergeCell ref="C99:D99"/>
    <mergeCell ref="C100:D100"/>
    <mergeCell ref="C101:D101"/>
    <mergeCell ref="C102:D102"/>
    <mergeCell ref="C103:D103"/>
    <mergeCell ref="C104:D104"/>
    <mergeCell ref="C43:D43"/>
    <mergeCell ref="C88:D88"/>
    <mergeCell ref="C89:D89"/>
    <mergeCell ref="C90:D90"/>
    <mergeCell ref="C91:D91"/>
    <mergeCell ref="C92:D92"/>
    <mergeCell ref="C93:D93"/>
    <mergeCell ref="B94:G94"/>
    <mergeCell ref="C95:D95"/>
    <mergeCell ref="C44:D44"/>
    <mergeCell ref="C45:D45"/>
    <mergeCell ref="C46:D46"/>
    <mergeCell ref="B47:G47"/>
    <mergeCell ref="C48:D48"/>
    <mergeCell ref="C49:D49"/>
    <mergeCell ref="B51:G51"/>
    <mergeCell ref="C50:D50"/>
    <mergeCell ref="C52:D52"/>
    <mergeCell ref="C53:D53"/>
    <mergeCell ref="C54:D54"/>
    <mergeCell ref="C55:D55"/>
    <mergeCell ref="C56:D56"/>
    <mergeCell ref="B58:G58"/>
    <mergeCell ref="B62:G62"/>
    <mergeCell ref="C24:D24"/>
    <mergeCell ref="C25:D25"/>
    <mergeCell ref="B35:G35"/>
    <mergeCell ref="B37:G37"/>
    <mergeCell ref="B39:G39"/>
    <mergeCell ref="B42:G42"/>
    <mergeCell ref="C26:D26"/>
    <mergeCell ref="C27:D27"/>
    <mergeCell ref="B28:G28"/>
    <mergeCell ref="C29:D29"/>
    <mergeCell ref="C30:D30"/>
    <mergeCell ref="B31:G31"/>
    <mergeCell ref="B33:G33"/>
    <mergeCell ref="C32:D32"/>
    <mergeCell ref="C34:D34"/>
    <mergeCell ref="C36:D36"/>
    <mergeCell ref="C38:D38"/>
    <mergeCell ref="C40:D40"/>
    <mergeCell ref="C41:D41"/>
    <mergeCell ref="C15:D15"/>
    <mergeCell ref="B16:G16"/>
    <mergeCell ref="C17:D17"/>
    <mergeCell ref="C18:D18"/>
    <mergeCell ref="C19:D19"/>
    <mergeCell ref="C20:D20"/>
    <mergeCell ref="C21:D21"/>
    <mergeCell ref="C22:D22"/>
    <mergeCell ref="C23:D23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A2:A3"/>
    <mergeCell ref="B2:B3"/>
    <mergeCell ref="C2:D3"/>
    <mergeCell ref="E2:E3"/>
    <mergeCell ref="K2:K3"/>
    <mergeCell ref="L2:L3"/>
    <mergeCell ref="B4:G4"/>
    <mergeCell ref="A1:L1"/>
    <mergeCell ref="C5:D5"/>
  </mergeCells>
  <pageMargins left="0.15748031496062992" right="0.15748031496062992" top="0.23622047244094491" bottom="0.19685039370078741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Heat-PEX EVO</vt:lpstr>
      <vt:lpstr>Heat-PEX F&amp;E</vt:lpstr>
      <vt:lpstr>Heat-PEX Comfort</vt:lpstr>
      <vt:lpstr>Heat-PEX Armature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dcterms:created xsi:type="dcterms:W3CDTF">2023-07-11T00:40:47Z</dcterms:created>
  <dcterms:modified xsi:type="dcterms:W3CDTF">2023-07-11T00:40:48Z</dcterms:modified>
</cp:coreProperties>
</file>